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3.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showInkAnnotation="0" updateLinks="never" codeName="ThisWorkbook" defaultThemeVersion="124226"/>
  <xr:revisionPtr revIDLastSave="0" documentId="13_ncr:1_{4AA3C296-B1FF-4259-9CC8-1BC975793751}" xr6:coauthVersionLast="47" xr6:coauthVersionMax="47" xr10:uidLastSave="{00000000-0000-0000-0000-000000000000}"/>
  <workbookProtection workbookAlgorithmName="SHA-512" workbookHashValue="mkiBy/iRwP+1kHYnmsUaCVtwe7ESbWAZGCLqu6+EQ8lE7VI1qgF0HoGdtaNxCXorFsXtafo+9lSQg1Q62gTKXw==" workbookSaltValue="OaeJkejnnYDismJXfK+HkQ==" workbookSpinCount="100000" lockStructure="1"/>
  <bookViews>
    <workbookView xWindow="-30" yWindow="-16320" windowWidth="29040" windowHeight="15720" tabRatio="659" xr2:uid="{00000000-000D-0000-FFFF-FFFF00000000}"/>
  </bookViews>
  <sheets>
    <sheet name="誓約書" sheetId="185" r:id="rId1"/>
    <sheet name="個人情報の取得と利用について" sheetId="186" r:id="rId2"/>
    <sheet name="交付申請書" sheetId="174" r:id="rId3"/>
    <sheet name="暴力団排除に関する誓約事項" sheetId="184" r:id="rId4"/>
    <sheet name="INDIRECTリスト" sheetId="189" state="hidden" r:id="rId5"/>
    <sheet name="明細書【断熱材】 (天井・屋根)" sheetId="201" r:id="rId6"/>
    <sheet name="明細書【断熱材】 (壁)" sheetId="202" r:id="rId7"/>
    <sheet name="明細書【断熱材】 (床・基礎)" sheetId="203" r:id="rId8"/>
    <sheet name="明細書【窓】" sheetId="204" r:id="rId9"/>
    <sheet name="明細書【玄関ドア】" sheetId="205" r:id="rId10"/>
    <sheet name="明細書【ガラス交換】" sheetId="206" r:id="rId11"/>
    <sheet name="明細書【設備】 (空調)" sheetId="207" r:id="rId12"/>
    <sheet name="明細書【設備】 (給湯)" sheetId="208" r:id="rId13"/>
    <sheet name="明細書【設備】 (換気)" sheetId="209" r:id="rId14"/>
    <sheet name="総括表" sheetId="210" r:id="rId15"/>
    <sheet name="広報活動の計画について" sheetId="187" r:id="rId16"/>
    <sheet name="日付データ" sheetId="179" state="hidden" r:id="rId17"/>
  </sheets>
  <definedNames>
    <definedName name="_xlnm.Print_Area" localSheetId="1">個人情報の取得と利用について!$A$1:$BB$74</definedName>
    <definedName name="_xlnm.Print_Area" localSheetId="2">交付申請書!$A$1:$CN$93</definedName>
    <definedName name="_xlnm.Print_Area" localSheetId="15">広報活動の計画について!$A$1:$CN$19</definedName>
    <definedName name="_xlnm.Print_Area" localSheetId="0">誓約書!$A$1:$BB$62</definedName>
    <definedName name="_xlnm.Print_Area" localSheetId="14">総括表!$A$1:$AK$62</definedName>
    <definedName name="_xlnm.Print_Area" localSheetId="3">暴力団排除に関する誓約事項!$A$1:$CO$28</definedName>
    <definedName name="_xlnm.Print_Area" localSheetId="10">明細書【ガラス交換】!$A$1:$BK$76</definedName>
    <definedName name="_xlnm.Print_Area" localSheetId="9">明細書【玄関ドア】!$A$1:$BR$39</definedName>
    <definedName name="_xlnm.Print_Area" localSheetId="13">'明細書【設備】 (換気)'!$A$1:$BN$44</definedName>
    <definedName name="_xlnm.Print_Area" localSheetId="12">'明細書【設備】 (給湯)'!$A$1:$BN$49</definedName>
    <definedName name="_xlnm.Print_Area" localSheetId="11">'明細書【設備】 (空調)'!$A$1:$BN$85</definedName>
    <definedName name="_xlnm.Print_Area" localSheetId="8">明細書【窓】!$A$1:$BQ$84</definedName>
    <definedName name="_xlnm.Print_Area" localSheetId="7">'明細書【断熱材】 (床・基礎)'!$A$1:$BN$60</definedName>
    <definedName name="_xlnm.Print_Area" localSheetId="5">'明細書【断熱材】 (天井・屋根)'!$A$1:$BN$60</definedName>
    <definedName name="_xlnm.Print_Area" localSheetId="6">'明細書【断熱材】 (壁)'!$A$1:$BM$60</definedName>
    <definedName name="_xlnm.Print_Titles" localSheetId="15">広報活動の計画について!$1:$2</definedName>
    <definedName name="その他の居室">INDIRECTリスト!$C$3:$C$8</definedName>
    <definedName name="兼用">INDIRECTリスト!$C$12:$C$15</definedName>
    <definedName name="主たる居室">INDIRECTリスト!$B$3:$B$8</definedName>
    <definedName name="住戸全体">INDIRECTリスト!$D$3</definedName>
    <definedName name="住宅全体">INDIRECTリスト!$D$3</definedName>
    <definedName name="専用">INDIRECTリスト!$B$12:$B$15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21" i="174" l="1"/>
  <c r="AY13" i="201" l="1"/>
  <c r="AU82" i="174" l="1"/>
  <c r="A82" i="174"/>
  <c r="BF75" i="174"/>
  <c r="L8" i="187"/>
  <c r="V52" i="210"/>
  <c r="AY13" i="203" l="1"/>
  <c r="AY23" i="203"/>
  <c r="AO23" i="203"/>
  <c r="AY22" i="203"/>
  <c r="AY21" i="203"/>
  <c r="AY20" i="203"/>
  <c r="AY19" i="203"/>
  <c r="AY18" i="203"/>
  <c r="AY17" i="203"/>
  <c r="AY16" i="203"/>
  <c r="AY15" i="203"/>
  <c r="AY14" i="203"/>
  <c r="AX13" i="202"/>
  <c r="AX23" i="202" s="1"/>
  <c r="AN23" i="202"/>
  <c r="AX22" i="202"/>
  <c r="AX21" i="202"/>
  <c r="AX20" i="202"/>
  <c r="AX19" i="202"/>
  <c r="AX18" i="202"/>
  <c r="AX17" i="202"/>
  <c r="AX16" i="202"/>
  <c r="AX15" i="202"/>
  <c r="AX14" i="202"/>
  <c r="AY14" i="201"/>
  <c r="AY15" i="201"/>
  <c r="AY16" i="201"/>
  <c r="AY17" i="201"/>
  <c r="AY18" i="201"/>
  <c r="AY19" i="201"/>
  <c r="AY20" i="201"/>
  <c r="AY21" i="201"/>
  <c r="AY22" i="201"/>
  <c r="AY27" i="201"/>
  <c r="AO23" i="201"/>
  <c r="AY23" i="207"/>
  <c r="AY37" i="207"/>
  <c r="AY36" i="207"/>
  <c r="AY35" i="207"/>
  <c r="AY34" i="207"/>
  <c r="AY33" i="207"/>
  <c r="AY32" i="207"/>
  <c r="AY31" i="207"/>
  <c r="AY30" i="207"/>
  <c r="AY29" i="207"/>
  <c r="AY28" i="207"/>
  <c r="AY27" i="207"/>
  <c r="AY26" i="207"/>
  <c r="AY25" i="207"/>
  <c r="AY24" i="207"/>
  <c r="AY67" i="207"/>
  <c r="AY68" i="207"/>
  <c r="AY69" i="207"/>
  <c r="AY70" i="207"/>
  <c r="AY71" i="207"/>
  <c r="AY72" i="207"/>
  <c r="AY73" i="207"/>
  <c r="AY74" i="207"/>
  <c r="AY75" i="207"/>
  <c r="AY76" i="207"/>
  <c r="AY77" i="207"/>
  <c r="AY78" i="207"/>
  <c r="AY79" i="207"/>
  <c r="AY80" i="207"/>
  <c r="AY66" i="207"/>
  <c r="AW58" i="206"/>
  <c r="AW59" i="206"/>
  <c r="AW60" i="206"/>
  <c r="AW61" i="206"/>
  <c r="AW62" i="206"/>
  <c r="AW63" i="206"/>
  <c r="AW64" i="206"/>
  <c r="AW65" i="206"/>
  <c r="AW66" i="206"/>
  <c r="AW67" i="206"/>
  <c r="AW68" i="206"/>
  <c r="AW69" i="206"/>
  <c r="AW70" i="206"/>
  <c r="AW71" i="206"/>
  <c r="AW72" i="206"/>
  <c r="BC67" i="204"/>
  <c r="BC68" i="204"/>
  <c r="BC69" i="204"/>
  <c r="BC70" i="204"/>
  <c r="BC71" i="204"/>
  <c r="BC72" i="204"/>
  <c r="BC73" i="204"/>
  <c r="BC74" i="204"/>
  <c r="BC75" i="204"/>
  <c r="BC76" i="204"/>
  <c r="BC77" i="204"/>
  <c r="BC78" i="204"/>
  <c r="BC79" i="204"/>
  <c r="BC80" i="204"/>
  <c r="BC66" i="204"/>
  <c r="V46" i="210"/>
  <c r="AY39" i="209" l="1"/>
  <c r="AY38" i="209"/>
  <c r="AY37" i="209"/>
  <c r="AY36" i="209"/>
  <c r="AY35" i="209"/>
  <c r="AY34" i="209"/>
  <c r="AY33" i="209"/>
  <c r="AY32" i="209"/>
  <c r="AY31" i="209"/>
  <c r="AY30" i="209"/>
  <c r="AY29" i="209"/>
  <c r="AY28" i="209"/>
  <c r="AY27" i="209"/>
  <c r="AY26" i="209"/>
  <c r="AY25" i="209"/>
  <c r="AR21" i="209"/>
  <c r="AY20" i="209"/>
  <c r="AY19" i="209"/>
  <c r="AY18" i="209"/>
  <c r="AY17" i="209"/>
  <c r="AY16" i="209"/>
  <c r="AY15" i="209"/>
  <c r="AY14" i="209"/>
  <c r="AY13" i="209"/>
  <c r="AY12" i="209"/>
  <c r="AY11" i="209"/>
  <c r="AY44" i="208"/>
  <c r="AY43" i="208"/>
  <c r="AY42" i="208"/>
  <c r="AY41" i="208"/>
  <c r="AY40" i="208"/>
  <c r="AY39" i="208"/>
  <c r="AY38" i="208"/>
  <c r="AY37" i="208"/>
  <c r="AY36" i="208"/>
  <c r="AY35" i="208"/>
  <c r="AY34" i="208"/>
  <c r="AY33" i="208"/>
  <c r="AY32" i="208"/>
  <c r="AY31" i="208"/>
  <c r="AY30" i="208"/>
  <c r="AR26" i="208"/>
  <c r="AY25" i="208"/>
  <c r="AY24" i="208"/>
  <c r="AY23" i="208"/>
  <c r="AY22" i="208"/>
  <c r="AY21" i="208"/>
  <c r="AY20" i="208"/>
  <c r="AY19" i="208"/>
  <c r="AY18" i="208"/>
  <c r="AY17" i="208"/>
  <c r="AY16" i="208"/>
  <c r="AY15" i="208"/>
  <c r="AY14" i="208"/>
  <c r="AY13" i="208"/>
  <c r="AY12" i="208"/>
  <c r="AY11" i="208"/>
  <c r="AR62" i="207"/>
  <c r="AY61" i="207"/>
  <c r="AY60" i="207"/>
  <c r="AY59" i="207"/>
  <c r="AY58" i="207"/>
  <c r="AY57" i="207"/>
  <c r="AY56" i="207"/>
  <c r="AY55" i="207"/>
  <c r="AY54" i="207"/>
  <c r="AY53" i="207"/>
  <c r="AY52" i="207"/>
  <c r="AY51" i="207"/>
  <c r="AY50" i="207"/>
  <c r="AY49" i="207"/>
  <c r="AY48" i="207"/>
  <c r="AY47" i="207"/>
  <c r="AR19" i="207"/>
  <c r="AY18" i="207"/>
  <c r="AY17" i="207"/>
  <c r="AY16" i="207"/>
  <c r="AY15" i="207"/>
  <c r="AY14" i="207"/>
  <c r="AY13" i="207"/>
  <c r="AY12" i="207"/>
  <c r="AL54" i="206"/>
  <c r="AW53" i="206"/>
  <c r="AI53" i="206"/>
  <c r="AO53" i="206" s="1"/>
  <c r="AW52" i="206"/>
  <c r="AI52" i="206"/>
  <c r="AO52" i="206" s="1"/>
  <c r="AW51" i="206"/>
  <c r="AI51" i="206"/>
  <c r="AO51" i="206" s="1"/>
  <c r="AW50" i="206"/>
  <c r="AI50" i="206"/>
  <c r="AO50" i="206" s="1"/>
  <c r="AW49" i="206"/>
  <c r="AI49" i="206"/>
  <c r="AO49" i="206" s="1"/>
  <c r="AW48" i="206"/>
  <c r="AI48" i="206"/>
  <c r="AO48" i="206" s="1"/>
  <c r="AW47" i="206"/>
  <c r="AI47" i="206"/>
  <c r="AO47" i="206" s="1"/>
  <c r="AW46" i="206"/>
  <c r="AI46" i="206"/>
  <c r="AO46" i="206" s="1"/>
  <c r="AW45" i="206"/>
  <c r="AI45" i="206"/>
  <c r="AO45" i="206" s="1"/>
  <c r="AW44" i="206"/>
  <c r="AI44" i="206"/>
  <c r="AO44" i="206" s="1"/>
  <c r="AW43" i="206"/>
  <c r="AI43" i="206"/>
  <c r="AO43" i="206" s="1"/>
  <c r="AW42" i="206"/>
  <c r="AI42" i="206"/>
  <c r="AO42" i="206" s="1"/>
  <c r="AW41" i="206"/>
  <c r="AI41" i="206"/>
  <c r="AO41" i="206" s="1"/>
  <c r="AW40" i="206"/>
  <c r="AI40" i="206"/>
  <c r="AO40" i="206" s="1"/>
  <c r="AW39" i="206"/>
  <c r="AI39" i="206"/>
  <c r="AO39" i="206" s="1"/>
  <c r="AW38" i="206"/>
  <c r="AI38" i="206"/>
  <c r="AO38" i="206" s="1"/>
  <c r="AW37" i="206"/>
  <c r="AI37" i="206"/>
  <c r="AO37" i="206" s="1"/>
  <c r="AW36" i="206"/>
  <c r="AI36" i="206"/>
  <c r="AO36" i="206" s="1"/>
  <c r="AW35" i="206"/>
  <c r="AI35" i="206"/>
  <c r="AO35" i="206" s="1"/>
  <c r="AW34" i="206"/>
  <c r="AI34" i="206"/>
  <c r="AO34" i="206" s="1"/>
  <c r="AW33" i="206"/>
  <c r="AI33" i="206"/>
  <c r="AO33" i="206" s="1"/>
  <c r="AW32" i="206"/>
  <c r="AI32" i="206"/>
  <c r="AO32" i="206" s="1"/>
  <c r="AW31" i="206"/>
  <c r="AI31" i="206"/>
  <c r="AO31" i="206" s="1"/>
  <c r="AW30" i="206"/>
  <c r="AI30" i="206"/>
  <c r="AO30" i="206" s="1"/>
  <c r="AW29" i="206"/>
  <c r="AI29" i="206"/>
  <c r="AO29" i="206" s="1"/>
  <c r="AW28" i="206"/>
  <c r="AI28" i="206"/>
  <c r="AO28" i="206" s="1"/>
  <c r="AW27" i="206"/>
  <c r="AI27" i="206"/>
  <c r="AO27" i="206" s="1"/>
  <c r="AW26" i="206"/>
  <c r="AI26" i="206"/>
  <c r="AO26" i="206" s="1"/>
  <c r="AW25" i="206"/>
  <c r="AI25" i="206"/>
  <c r="AO25" i="206" s="1"/>
  <c r="AW24" i="206"/>
  <c r="AI24" i="206"/>
  <c r="AO24" i="206" s="1"/>
  <c r="AW23" i="206"/>
  <c r="AI23" i="206"/>
  <c r="AO23" i="206" s="1"/>
  <c r="AW22" i="206"/>
  <c r="AI22" i="206"/>
  <c r="AO22" i="206" s="1"/>
  <c r="AW21" i="206"/>
  <c r="AI21" i="206"/>
  <c r="AO21" i="206" s="1"/>
  <c r="AW20" i="206"/>
  <c r="AI20" i="206"/>
  <c r="AO20" i="206" s="1"/>
  <c r="AW19" i="206"/>
  <c r="AI19" i="206"/>
  <c r="AO19" i="206" s="1"/>
  <c r="AW18" i="206"/>
  <c r="AI18" i="206"/>
  <c r="AO18" i="206" s="1"/>
  <c r="AW17" i="206"/>
  <c r="AI17" i="206"/>
  <c r="AO17" i="206" s="1"/>
  <c r="AW16" i="206"/>
  <c r="AI16" i="206"/>
  <c r="AO16" i="206" s="1"/>
  <c r="AW15" i="206"/>
  <c r="AI15" i="206"/>
  <c r="AO15" i="206" s="1"/>
  <c r="AW14" i="206"/>
  <c r="AI14" i="206"/>
  <c r="AO14" i="206" s="1"/>
  <c r="AW13" i="206"/>
  <c r="AI13" i="206"/>
  <c r="AO13" i="206" s="1"/>
  <c r="AW12" i="206"/>
  <c r="AI12" i="206"/>
  <c r="AO12" i="206" s="1"/>
  <c r="AW11" i="206"/>
  <c r="AI11" i="206"/>
  <c r="AO11" i="206" s="1"/>
  <c r="AW10" i="206"/>
  <c r="AI10" i="206"/>
  <c r="AO10" i="206" s="1"/>
  <c r="AW9" i="206"/>
  <c r="AI9" i="206"/>
  <c r="AO9" i="206" s="1"/>
  <c r="BD35" i="205"/>
  <c r="BD34" i="205"/>
  <c r="BD33" i="205"/>
  <c r="BD32" i="205"/>
  <c r="BD31" i="205"/>
  <c r="BD30" i="205"/>
  <c r="BD29" i="205"/>
  <c r="BD28" i="205"/>
  <c r="BD27" i="205"/>
  <c r="BD26" i="205"/>
  <c r="BD25" i="205"/>
  <c r="BD24" i="205"/>
  <c r="BD23" i="205"/>
  <c r="BD22" i="205"/>
  <c r="BD21" i="205"/>
  <c r="AV17" i="205"/>
  <c r="BD16" i="205"/>
  <c r="BD15" i="205"/>
  <c r="BD14" i="205"/>
  <c r="BD13" i="205"/>
  <c r="BD12" i="205"/>
  <c r="BC62" i="204"/>
  <c r="AY61" i="204"/>
  <c r="AY60" i="204"/>
  <c r="AY59" i="204"/>
  <c r="AY58" i="204"/>
  <c r="AY57" i="204"/>
  <c r="AY56" i="204"/>
  <c r="AY55" i="204"/>
  <c r="AY54" i="204"/>
  <c r="AY53" i="204"/>
  <c r="AY52" i="204"/>
  <c r="AY51" i="204"/>
  <c r="AY50" i="204"/>
  <c r="AY49" i="204"/>
  <c r="AY48" i="204"/>
  <c r="AY47" i="204"/>
  <c r="AY46" i="204"/>
  <c r="AY45" i="204"/>
  <c r="AY44" i="204"/>
  <c r="AY43" i="204"/>
  <c r="AY42" i="204"/>
  <c r="AY41" i="204"/>
  <c r="AY40" i="204"/>
  <c r="AY39" i="204"/>
  <c r="AY38" i="204"/>
  <c r="AY37" i="204"/>
  <c r="AY36" i="204"/>
  <c r="AY35" i="204"/>
  <c r="AY34" i="204"/>
  <c r="AY33" i="204"/>
  <c r="AY32" i="204"/>
  <c r="AY31" i="204"/>
  <c r="AY30" i="204"/>
  <c r="AY29" i="204"/>
  <c r="AY28" i="204"/>
  <c r="AY27" i="204"/>
  <c r="AY26" i="204"/>
  <c r="AY25" i="204"/>
  <c r="AY24" i="204"/>
  <c r="AY23" i="204"/>
  <c r="AY22" i="204"/>
  <c r="AY21" i="204"/>
  <c r="AY20" i="204"/>
  <c r="AY19" i="204"/>
  <c r="AY18" i="204"/>
  <c r="AY17" i="204"/>
  <c r="AY16" i="204"/>
  <c r="AY15" i="204"/>
  <c r="AY14" i="204"/>
  <c r="AY13" i="204"/>
  <c r="AY12" i="204"/>
  <c r="AY56" i="203"/>
  <c r="AY55" i="203"/>
  <c r="AY54" i="203"/>
  <c r="AY53" i="203"/>
  <c r="AY52" i="203"/>
  <c r="AY51" i="203"/>
  <c r="AY50" i="203"/>
  <c r="AY49" i="203"/>
  <c r="AY48" i="203"/>
  <c r="AY47" i="203"/>
  <c r="AY46" i="203"/>
  <c r="AY45" i="203"/>
  <c r="AY44" i="203"/>
  <c r="AY43" i="203"/>
  <c r="AY42" i="203"/>
  <c r="AY41" i="203"/>
  <c r="AY40" i="203"/>
  <c r="AY39" i="203"/>
  <c r="AY38" i="203"/>
  <c r="AY37" i="203"/>
  <c r="AY36" i="203"/>
  <c r="AY35" i="203"/>
  <c r="AY34" i="203"/>
  <c r="AY33" i="203"/>
  <c r="AY32" i="203"/>
  <c r="AY31" i="203"/>
  <c r="AY30" i="203"/>
  <c r="AY29" i="203"/>
  <c r="AY28" i="203"/>
  <c r="AY27" i="203"/>
  <c r="AX56" i="202"/>
  <c r="AX55" i="202"/>
  <c r="AX54" i="202"/>
  <c r="AX53" i="202"/>
  <c r="AX52" i="202"/>
  <c r="AX51" i="202"/>
  <c r="AX50" i="202"/>
  <c r="AX49" i="202"/>
  <c r="AX48" i="202"/>
  <c r="AX47" i="202"/>
  <c r="AX46" i="202"/>
  <c r="AX45" i="202"/>
  <c r="AX44" i="202"/>
  <c r="AX43" i="202"/>
  <c r="AX42" i="202"/>
  <c r="AX41" i="202"/>
  <c r="AX40" i="202"/>
  <c r="AX39" i="202"/>
  <c r="AX38" i="202"/>
  <c r="AX37" i="202"/>
  <c r="AX36" i="202"/>
  <c r="AX35" i="202"/>
  <c r="AX34" i="202"/>
  <c r="AX33" i="202"/>
  <c r="AX32" i="202"/>
  <c r="AX31" i="202"/>
  <c r="AX30" i="202"/>
  <c r="AX29" i="202"/>
  <c r="AX28" i="202"/>
  <c r="AX27" i="202"/>
  <c r="AY56" i="201"/>
  <c r="AY55" i="201"/>
  <c r="AY54" i="201"/>
  <c r="AY53" i="201"/>
  <c r="AY52" i="201"/>
  <c r="AY51" i="201"/>
  <c r="AY50" i="201"/>
  <c r="AY49" i="201"/>
  <c r="AY48" i="201"/>
  <c r="AY47" i="201"/>
  <c r="AY46" i="201"/>
  <c r="AY45" i="201"/>
  <c r="AY44" i="201"/>
  <c r="AY43" i="201"/>
  <c r="AY42" i="201"/>
  <c r="AY41" i="201"/>
  <c r="AY40" i="201"/>
  <c r="AY39" i="201"/>
  <c r="AY38" i="201"/>
  <c r="AY37" i="201"/>
  <c r="AY36" i="201"/>
  <c r="AY35" i="201"/>
  <c r="AY34" i="201"/>
  <c r="AY33" i="201"/>
  <c r="AY32" i="201"/>
  <c r="AY31" i="201"/>
  <c r="AY30" i="201"/>
  <c r="AY29" i="201"/>
  <c r="AY28" i="201"/>
  <c r="AY23" i="201"/>
  <c r="AY21" i="209" l="1"/>
  <c r="AY40" i="209"/>
  <c r="AY26" i="208"/>
  <c r="AY45" i="208"/>
  <c r="AY62" i="207"/>
  <c r="AY19" i="207"/>
  <c r="AY81" i="207"/>
  <c r="AY38" i="207"/>
  <c r="AW73" i="206"/>
  <c r="AW54" i="206"/>
  <c r="BD17" i="205"/>
  <c r="BD36" i="205"/>
  <c r="BC81" i="204"/>
  <c r="BC83" i="204" s="1"/>
  <c r="V23" i="210" s="1"/>
  <c r="AY57" i="203"/>
  <c r="AY59" i="203" s="1"/>
  <c r="AX57" i="202"/>
  <c r="AX59" i="202" s="1"/>
  <c r="AY57" i="201"/>
  <c r="AY59" i="201" s="1"/>
  <c r="AY62" i="204"/>
  <c r="AO54" i="206"/>
  <c r="V22" i="210" l="1" a="1"/>
  <c r="V22" i="210" s="1"/>
  <c r="V37" i="210" s="1"/>
  <c r="AW75" i="206"/>
  <c r="V25" i="210" s="1"/>
  <c r="AY42" i="209"/>
  <c r="V28" i="210" s="1"/>
  <c r="AY47" i="208"/>
  <c r="V27" i="210" s="1"/>
  <c r="AY83" i="207"/>
  <c r="V26" i="210" s="1"/>
  <c r="BD38" i="205"/>
  <c r="V24" i="210" s="1"/>
  <c r="V29" i="210" l="1"/>
  <c r="V36" i="210" s="1"/>
  <c r="V31" i="210"/>
  <c r="V30" i="210"/>
  <c r="V38" i="210"/>
  <c r="AU77" i="174"/>
  <c r="V32" i="210" l="1"/>
  <c r="V39" i="210" s="1"/>
  <c r="BQ9" i="187"/>
  <c r="BD9" i="187"/>
  <c r="AW9" i="187"/>
  <c r="AM9" i="187"/>
  <c r="AC9" i="187"/>
  <c r="V9" i="187"/>
  <c r="BQ8" i="187"/>
  <c r="L9" i="187"/>
  <c r="BD8" i="187"/>
  <c r="AW8" i="187"/>
  <c r="AM8" i="187"/>
  <c r="AC8" i="187"/>
  <c r="V8" i="187"/>
  <c r="V44" i="210" l="1" a="1"/>
  <c r="V44" i="210" s="1"/>
  <c r="V49" i="210" s="1"/>
  <c r="V55" i="210" l="1"/>
  <c r="A72" i="174"/>
  <c r="P57" i="185"/>
  <c r="U68" i="186" l="1"/>
  <c r="R59" i="185"/>
  <c r="P70" i="186" l="1"/>
  <c r="AF8" i="174" l="1"/>
  <c r="AG7" i="174"/>
  <c r="A77" i="17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<sst xmlns="http://schemas.openxmlformats.org/spreadsheetml/2006/main" count="1054" uniqueCount="534">
  <si>
    <t>円</t>
    <rPh sb="0" eb="1">
      <t>エン</t>
    </rPh>
    <phoneticPr fontId="4"/>
  </si>
  <si>
    <t>製品名</t>
    <rPh sb="0" eb="3">
      <t>セイヒンメイ</t>
    </rPh>
    <phoneticPr fontId="4"/>
  </si>
  <si>
    <t>□</t>
  </si>
  <si>
    <t>日</t>
    <rPh sb="0" eb="1">
      <t>ヒ</t>
    </rPh>
    <phoneticPr fontId="4"/>
  </si>
  <si>
    <t>月</t>
    <rPh sb="0" eb="1">
      <t>ツキ</t>
    </rPh>
    <phoneticPr fontId="4"/>
  </si>
  <si>
    <t>年</t>
    <rPh sb="0" eb="1">
      <t>ネン</t>
    </rPh>
    <phoneticPr fontId="4"/>
  </si>
  <si>
    <t>メーカー名</t>
    <rPh sb="4" eb="5">
      <t>メイ</t>
    </rPh>
    <phoneticPr fontId="4"/>
  </si>
  <si>
    <t>計</t>
    <rPh sb="0" eb="1">
      <t>ケイ</t>
    </rPh>
    <phoneticPr fontId="4"/>
  </si>
  <si>
    <t>㎡</t>
    <phoneticPr fontId="4"/>
  </si>
  <si>
    <t>〒</t>
    <phoneticPr fontId="4"/>
  </si>
  <si>
    <t>電話番号</t>
    <rPh sb="0" eb="2">
      <t>デンワ</t>
    </rPh>
    <rPh sb="2" eb="4">
      <t>バンゴウ</t>
    </rPh>
    <phoneticPr fontId="4"/>
  </si>
  <si>
    <t>E-mail</t>
    <phoneticPr fontId="4"/>
  </si>
  <si>
    <t>暴力団排除に関する誓約事項</t>
    <rPh sb="0" eb="3">
      <t>ボウリョクダン</t>
    </rPh>
    <phoneticPr fontId="4"/>
  </si>
  <si>
    <t>記</t>
  </si>
  <si>
    <t>玄関ドア</t>
    <rPh sb="0" eb="2">
      <t>ゲンカン</t>
    </rPh>
    <phoneticPr fontId="4"/>
  </si>
  <si>
    <t>無</t>
    <rPh sb="0" eb="1">
      <t>ナシ</t>
    </rPh>
    <phoneticPr fontId="4"/>
  </si>
  <si>
    <t>所有区分</t>
    <rPh sb="0" eb="2">
      <t>ショユウ</t>
    </rPh>
    <rPh sb="2" eb="4">
      <t>クブン</t>
    </rPh>
    <phoneticPr fontId="4"/>
  </si>
  <si>
    <t>＜見積書の補助対象経費＞</t>
    <rPh sb="1" eb="4">
      <t>ミツモリショ</t>
    </rPh>
    <rPh sb="9" eb="11">
      <t>ケイヒ</t>
    </rPh>
    <phoneticPr fontId="4"/>
  </si>
  <si>
    <t>製品名
（シリーズ名）</t>
    <rPh sb="0" eb="3">
      <t>セイヒンメイ</t>
    </rPh>
    <rPh sb="9" eb="10">
      <t>メイ</t>
    </rPh>
    <phoneticPr fontId="4"/>
  </si>
  <si>
    <t>断熱材</t>
    <rPh sb="0" eb="3">
      <t>ダンネツザイ</t>
    </rPh>
    <phoneticPr fontId="4"/>
  </si>
  <si>
    <t>着工予定日</t>
    <rPh sb="0" eb="2">
      <t>チャッコウ</t>
    </rPh>
    <rPh sb="2" eb="5">
      <t>ヨテイビ</t>
    </rPh>
    <phoneticPr fontId="4"/>
  </si>
  <si>
    <t>所有</t>
    <rPh sb="0" eb="2">
      <t>ショユウ</t>
    </rPh>
    <phoneticPr fontId="4"/>
  </si>
  <si>
    <t>他の補助金等
への申請</t>
    <rPh sb="0" eb="1">
      <t>タ</t>
    </rPh>
    <rPh sb="2" eb="5">
      <t>ホジョキン</t>
    </rPh>
    <rPh sb="5" eb="6">
      <t>トウ</t>
    </rPh>
    <rPh sb="9" eb="11">
      <t>シンセイ</t>
    </rPh>
    <phoneticPr fontId="4"/>
  </si>
  <si>
    <t>有</t>
    <rPh sb="0" eb="1">
      <t>アリ</t>
    </rPh>
    <phoneticPr fontId="4"/>
  </si>
  <si>
    <t>工事完了
予定日</t>
    <rPh sb="0" eb="2">
      <t>コウジ</t>
    </rPh>
    <rPh sb="2" eb="4">
      <t>カンリョウ</t>
    </rPh>
    <rPh sb="5" eb="7">
      <t>ヨテイ</t>
    </rPh>
    <rPh sb="7" eb="8">
      <t>ビ</t>
    </rPh>
    <phoneticPr fontId="4"/>
  </si>
  <si>
    <t>壁</t>
    <rPh sb="0" eb="1">
      <t>カベ</t>
    </rPh>
    <phoneticPr fontId="4"/>
  </si>
  <si>
    <t>…申請者入力欄</t>
    <rPh sb="1" eb="4">
      <t>シンセイシャ</t>
    </rPh>
    <rPh sb="4" eb="6">
      <t>ニュウリョク</t>
    </rPh>
    <rPh sb="6" eb="7">
      <t>ラン</t>
    </rPh>
    <phoneticPr fontId="4"/>
  </si>
  <si>
    <t>㎡</t>
    <phoneticPr fontId="28"/>
  </si>
  <si>
    <t>日</t>
    <rPh sb="0" eb="1">
      <t>ニチ</t>
    </rPh>
    <phoneticPr fontId="4"/>
  </si>
  <si>
    <t>事業の内容変更、終了</t>
    <rPh sb="0" eb="2">
      <t>ジギョウ</t>
    </rPh>
    <rPh sb="3" eb="5">
      <t>ナイヨウ</t>
    </rPh>
    <rPh sb="5" eb="7">
      <t>ヘンコウ</t>
    </rPh>
    <rPh sb="8" eb="10">
      <t>シュウリョウ</t>
    </rPh>
    <phoneticPr fontId="4"/>
  </si>
  <si>
    <t>免責</t>
    <rPh sb="0" eb="2">
      <t>メンセキ</t>
    </rPh>
    <phoneticPr fontId="4"/>
  </si>
  <si>
    <t>事業の不履行等</t>
    <rPh sb="0" eb="2">
      <t>ジギョウ</t>
    </rPh>
    <rPh sb="3" eb="6">
      <t>フリコウ</t>
    </rPh>
    <rPh sb="6" eb="7">
      <t>トウ</t>
    </rPh>
    <phoneticPr fontId="4"/>
  </si>
  <si>
    <t>現地調査等の協力</t>
    <rPh sb="0" eb="2">
      <t>ゲンチ</t>
    </rPh>
    <rPh sb="2" eb="4">
      <t>チョウサ</t>
    </rPh>
    <rPh sb="4" eb="5">
      <t>トウ</t>
    </rPh>
    <rPh sb="6" eb="8">
      <t>キョウリョク</t>
    </rPh>
    <phoneticPr fontId="4"/>
  </si>
  <si>
    <t>９.</t>
    <phoneticPr fontId="28"/>
  </si>
  <si>
    <t>申請内容の変更及び取下げ</t>
    <rPh sb="0" eb="2">
      <t>シンセイ</t>
    </rPh>
    <rPh sb="2" eb="4">
      <t>ナイヨウ</t>
    </rPh>
    <rPh sb="5" eb="7">
      <t>ヘンコウ</t>
    </rPh>
    <rPh sb="7" eb="8">
      <t>オヨ</t>
    </rPh>
    <rPh sb="9" eb="11">
      <t>トリサ</t>
    </rPh>
    <phoneticPr fontId="4"/>
  </si>
  <si>
    <t>８.</t>
    <phoneticPr fontId="28"/>
  </si>
  <si>
    <t>申請の無効</t>
    <rPh sb="0" eb="2">
      <t>シンセイ</t>
    </rPh>
    <rPh sb="3" eb="5">
      <t>ムコウ</t>
    </rPh>
    <phoneticPr fontId="4"/>
  </si>
  <si>
    <t>交付決定前の事業着手の禁止</t>
    <rPh sb="0" eb="2">
      <t>コウフ</t>
    </rPh>
    <rPh sb="2" eb="4">
      <t>ケッテイ</t>
    </rPh>
    <rPh sb="4" eb="5">
      <t>マエ</t>
    </rPh>
    <rPh sb="6" eb="8">
      <t>ジギョウ</t>
    </rPh>
    <rPh sb="8" eb="10">
      <t>チャクシュ</t>
    </rPh>
    <rPh sb="11" eb="13">
      <t>キンシ</t>
    </rPh>
    <phoneticPr fontId="4"/>
  </si>
  <si>
    <t>暴力団排除</t>
    <rPh sb="0" eb="3">
      <t>ボウリョクダン</t>
    </rPh>
    <rPh sb="3" eb="5">
      <t>ハイジョ</t>
    </rPh>
    <phoneticPr fontId="4"/>
  </si>
  <si>
    <t>交付申請</t>
    <rPh sb="0" eb="2">
      <t>コウフ</t>
    </rPh>
    <rPh sb="2" eb="4">
      <t>シンセイ</t>
    </rPh>
    <phoneticPr fontId="4"/>
  </si>
  <si>
    <t>１.</t>
    <phoneticPr fontId="4"/>
  </si>
  <si>
    <t>交付申請書</t>
    <rPh sb="0" eb="5">
      <t>コウフシンセイショ</t>
    </rPh>
    <phoneticPr fontId="4"/>
  </si>
  <si>
    <t>書類作成日：</t>
    <rPh sb="0" eb="5">
      <t>ショルイサクセイビ</t>
    </rPh>
    <phoneticPr fontId="28"/>
  </si>
  <si>
    <t>（別紙）</t>
    <rPh sb="1" eb="3">
      <t>ベッシ</t>
    </rPh>
    <phoneticPr fontId="4"/>
  </si>
  <si>
    <t>会社名</t>
    <rPh sb="0" eb="3">
      <t>カイシャメイ</t>
    </rPh>
    <phoneticPr fontId="28"/>
  </si>
  <si>
    <t>建物名
部屋番号</t>
    <phoneticPr fontId="28"/>
  </si>
  <si>
    <t>円（税抜)</t>
    <phoneticPr fontId="4"/>
  </si>
  <si>
    <t>代 表 理 事 殿</t>
    <rPh sb="8" eb="9">
      <t>ドノ</t>
    </rPh>
    <phoneticPr fontId="4"/>
  </si>
  <si>
    <t>生年月日</t>
    <rPh sb="0" eb="4">
      <t>セイネンガッピ</t>
    </rPh>
    <phoneticPr fontId="28"/>
  </si>
  <si>
    <t>記</t>
    <rPh sb="0" eb="1">
      <t>キ</t>
    </rPh>
    <phoneticPr fontId="28"/>
  </si>
  <si>
    <t>経費項目</t>
    <rPh sb="0" eb="2">
      <t>ケイヒ</t>
    </rPh>
    <rPh sb="2" eb="4">
      <t>コウモク</t>
    </rPh>
    <phoneticPr fontId="4"/>
  </si>
  <si>
    <t>費目</t>
    <rPh sb="0" eb="2">
      <t>ヒモク</t>
    </rPh>
    <phoneticPr fontId="4"/>
  </si>
  <si>
    <t>工事費</t>
    <rPh sb="0" eb="2">
      <t>コウジ</t>
    </rPh>
    <rPh sb="2" eb="3">
      <t>ヒ</t>
    </rPh>
    <phoneticPr fontId="4"/>
  </si>
  <si>
    <t>数量
(ｂ)</t>
    <rPh sb="0" eb="2">
      <t>スウリョウ</t>
    </rPh>
    <phoneticPr fontId="4"/>
  </si>
  <si>
    <t>単価（円）
（ｃ)</t>
    <rPh sb="0" eb="2">
      <t>タンカ</t>
    </rPh>
    <rPh sb="3" eb="4">
      <t>エン</t>
    </rPh>
    <phoneticPr fontId="4"/>
  </si>
  <si>
    <t>金額(円）［税抜］
(ｂ)×（ｃ)</t>
    <rPh sb="0" eb="2">
      <t>キンガク</t>
    </rPh>
    <rPh sb="3" eb="4">
      <t>エン</t>
    </rPh>
    <phoneticPr fontId="4"/>
  </si>
  <si>
    <t>玄関ドアの補助対象経費の合計[税抜]</t>
    <rPh sb="0" eb="2">
      <t>ゲンカン</t>
    </rPh>
    <rPh sb="5" eb="7">
      <t>ホジョ</t>
    </rPh>
    <rPh sb="7" eb="9">
      <t>タイショウ</t>
    </rPh>
    <rPh sb="9" eb="11">
      <t>ケイヒ</t>
    </rPh>
    <rPh sb="12" eb="14">
      <t>ゴウケイ</t>
    </rPh>
    <rPh sb="15" eb="17">
      <t>ゼイヌキ</t>
    </rPh>
    <phoneticPr fontId="4"/>
  </si>
  <si>
    <t>窓番号</t>
    <phoneticPr fontId="4"/>
  </si>
  <si>
    <t>改修工法</t>
    <rPh sb="0" eb="4">
      <t>カイシュウコウホウ</t>
    </rPh>
    <phoneticPr fontId="28"/>
  </si>
  <si>
    <t>SII連絡事項</t>
    <phoneticPr fontId="4"/>
  </si>
  <si>
    <t>築年数</t>
    <rPh sb="0" eb="3">
      <t>チクネンスウ</t>
    </rPh>
    <phoneticPr fontId="4"/>
  </si>
  <si>
    <t>年</t>
    <rPh sb="0" eb="1">
      <t>ネン</t>
    </rPh>
    <phoneticPr fontId="28"/>
  </si>
  <si>
    <t>月</t>
    <rPh sb="0" eb="1">
      <t>ゲツ</t>
    </rPh>
    <phoneticPr fontId="28"/>
  </si>
  <si>
    <t>日</t>
    <rPh sb="0" eb="1">
      <t>ニチ</t>
    </rPh>
    <phoneticPr fontId="28"/>
  </si>
  <si>
    <t>－</t>
    <phoneticPr fontId="28"/>
  </si>
  <si>
    <t>(</t>
    <phoneticPr fontId="28"/>
  </si>
  <si>
    <t>)</t>
    <phoneticPr fontId="28"/>
  </si>
  <si>
    <t>月</t>
    <phoneticPr fontId="4"/>
  </si>
  <si>
    <t>…自動入力</t>
    <rPh sb="1" eb="3">
      <t>ジドウ</t>
    </rPh>
    <rPh sb="3" eb="5">
      <t>ニュウリョク</t>
    </rPh>
    <phoneticPr fontId="4"/>
  </si>
  <si>
    <t>・明細書及び見積書の金額と整合性が取れていること。</t>
    <rPh sb="1" eb="4">
      <t>メイサイショ</t>
    </rPh>
    <rPh sb="4" eb="5">
      <t>オヨ</t>
    </rPh>
    <rPh sb="6" eb="9">
      <t>ミツモリショ</t>
    </rPh>
    <rPh sb="10" eb="12">
      <t>キンガク</t>
    </rPh>
    <rPh sb="13" eb="16">
      <t>セイゴウセイ</t>
    </rPh>
    <rPh sb="17" eb="18">
      <t>ト</t>
    </rPh>
    <phoneticPr fontId="4"/>
  </si>
  <si>
    <t>上記を誓約し、申請内容に間違いがないことを確認した。</t>
    <rPh sb="3" eb="5">
      <t>セイヤク</t>
    </rPh>
    <phoneticPr fontId="4"/>
  </si>
  <si>
    <t>７.</t>
    <phoneticPr fontId="28"/>
  </si>
  <si>
    <t>…自動入力（リンク含む）</t>
    <rPh sb="1" eb="3">
      <t>ジドウ</t>
    </rPh>
    <rPh sb="3" eb="5">
      <t>ニュウリョク</t>
    </rPh>
    <rPh sb="9" eb="10">
      <t>フク</t>
    </rPh>
    <phoneticPr fontId="4"/>
  </si>
  <si>
    <t>工事費計</t>
    <phoneticPr fontId="28"/>
  </si>
  <si>
    <t>・見積書の各項目が税込金額で記載されている場合は、必ず[税抜]に修正して作成すること。
・部位ごとに明細を作成すること。</t>
    <rPh sb="1" eb="3">
      <t>ミツモ</t>
    </rPh>
    <rPh sb="3" eb="4">
      <t>ショ</t>
    </rPh>
    <rPh sb="5" eb="8">
      <t>カクコウモク</t>
    </rPh>
    <rPh sb="9" eb="11">
      <t>ゼイコミ</t>
    </rPh>
    <rPh sb="11" eb="13">
      <t>キンガク</t>
    </rPh>
    <rPh sb="14" eb="16">
      <t>キサイ</t>
    </rPh>
    <rPh sb="21" eb="23">
      <t>バアイ</t>
    </rPh>
    <rPh sb="25" eb="26">
      <t>カナラ</t>
    </rPh>
    <rPh sb="28" eb="29">
      <t>ゼイ</t>
    </rPh>
    <rPh sb="29" eb="30">
      <t>ヌ</t>
    </rPh>
    <rPh sb="32" eb="34">
      <t>シュウセイ</t>
    </rPh>
    <rPh sb="36" eb="38">
      <t>サクセイ</t>
    </rPh>
    <phoneticPr fontId="4"/>
  </si>
  <si>
    <r>
      <t xml:space="preserve">＜見積書の補助対象経費＞
</t>
    </r>
    <r>
      <rPr>
        <sz val="16"/>
        <rFont val="ＭＳ Ｐゴシック"/>
        <family val="3"/>
        <charset val="128"/>
      </rPr>
      <t>・見積書の各項目が税込金額で記載されている場合は、必ず[税抜]に修正して作成すること。</t>
    </r>
    <rPh sb="1" eb="4">
      <t>ミツモリショ</t>
    </rPh>
    <rPh sb="9" eb="11">
      <t>ケイヒ</t>
    </rPh>
    <phoneticPr fontId="4"/>
  </si>
  <si>
    <t>×</t>
  </si>
  <si>
    <t>×</t>
    <phoneticPr fontId="28"/>
  </si>
  <si>
    <t>No.</t>
    <phoneticPr fontId="28"/>
  </si>
  <si>
    <t>（１）</t>
    <phoneticPr fontId="28"/>
  </si>
  <si>
    <t>（２）</t>
    <phoneticPr fontId="28"/>
  </si>
  <si>
    <t>役員等が、自己、自社若しくは第三者の不正の利益を図る目的又は第三者に損害を加える目的をもって、暴力団又は暴力団員を利用するなどしているとき。</t>
    <phoneticPr fontId="28"/>
  </si>
  <si>
    <t>（３）</t>
    <phoneticPr fontId="28"/>
  </si>
  <si>
    <t>（４）</t>
    <phoneticPr fontId="28"/>
  </si>
  <si>
    <t>役員等が、暴力団又は暴力団員であることを知りながらこれと社会的に非難されるべき関係を有しているとき。</t>
    <phoneticPr fontId="28"/>
  </si>
  <si>
    <t>個人情報の取得と利用について</t>
    <rPh sb="0" eb="2">
      <t>コジン</t>
    </rPh>
    <rPh sb="2" eb="4">
      <t>ジョウホウ</t>
    </rPh>
    <rPh sb="5" eb="7">
      <t>シュトク</t>
    </rPh>
    <rPh sb="8" eb="10">
      <t>リヨウ</t>
    </rPh>
    <phoneticPr fontId="4"/>
  </si>
  <si>
    <t>個人情報の取得について</t>
  </si>
  <si>
    <t>取得する情報</t>
    <rPh sb="0" eb="2">
      <t>シュトク</t>
    </rPh>
    <rPh sb="4" eb="6">
      <t>ジョウホウ</t>
    </rPh>
    <phoneticPr fontId="4"/>
  </si>
  <si>
    <t>２.</t>
    <phoneticPr fontId="28"/>
  </si>
  <si>
    <t>３.</t>
    <phoneticPr fontId="28"/>
  </si>
  <si>
    <t>利用目的</t>
    <rPh sb="0" eb="2">
      <t>リヨウ</t>
    </rPh>
    <rPh sb="2" eb="4">
      <t>モクテキ</t>
    </rPh>
    <phoneticPr fontId="4"/>
  </si>
  <si>
    <t>第三者への提供について</t>
    <rPh sb="0" eb="3">
      <t>ダイサンシャ</t>
    </rPh>
    <rPh sb="5" eb="7">
      <t>テイキョウ</t>
    </rPh>
    <phoneticPr fontId="4"/>
  </si>
  <si>
    <t>４.</t>
    <phoneticPr fontId="28"/>
  </si>
  <si>
    <t>本事業における提供先及び提供情報について</t>
    <rPh sb="0" eb="1">
      <t>ホン</t>
    </rPh>
    <rPh sb="1" eb="3">
      <t>ジギョウ</t>
    </rPh>
    <rPh sb="7" eb="9">
      <t>テイキョウ</t>
    </rPh>
    <rPh sb="9" eb="10">
      <t>サキ</t>
    </rPh>
    <rPh sb="10" eb="11">
      <t>オヨ</t>
    </rPh>
    <rPh sb="12" eb="14">
      <t>テイキョウ</t>
    </rPh>
    <rPh sb="14" eb="16">
      <t>ジョウホウ</t>
    </rPh>
    <phoneticPr fontId="4"/>
  </si>
  <si>
    <t>５.</t>
    <phoneticPr fontId="28"/>
  </si>
  <si>
    <t>匿名加工情報の提供について</t>
    <rPh sb="0" eb="2">
      <t>トクメイ</t>
    </rPh>
    <rPh sb="2" eb="4">
      <t>カコウ</t>
    </rPh>
    <rPh sb="4" eb="6">
      <t>ジョウホウ</t>
    </rPh>
    <rPh sb="7" eb="9">
      <t>テイキョウ</t>
    </rPh>
    <phoneticPr fontId="4"/>
  </si>
  <si>
    <t>６.</t>
    <phoneticPr fontId="28"/>
  </si>
  <si>
    <t>個人情報提供の任意性</t>
    <rPh sb="0" eb="2">
      <t>コジン</t>
    </rPh>
    <rPh sb="2" eb="4">
      <t>ジョウホウ</t>
    </rPh>
    <rPh sb="4" eb="6">
      <t>テイキョウ</t>
    </rPh>
    <rPh sb="7" eb="9">
      <t>ニンイ</t>
    </rPh>
    <rPh sb="9" eb="10">
      <t>セイ</t>
    </rPh>
    <phoneticPr fontId="4"/>
  </si>
  <si>
    <t>外部委託</t>
    <rPh sb="0" eb="2">
      <t>ガイブ</t>
    </rPh>
    <rPh sb="2" eb="4">
      <t>イタク</t>
    </rPh>
    <phoneticPr fontId="4"/>
  </si>
  <si>
    <t>開示請求等について</t>
    <rPh sb="0" eb="2">
      <t>カイジ</t>
    </rPh>
    <rPh sb="2" eb="4">
      <t>セイキュウ</t>
    </rPh>
    <rPh sb="4" eb="5">
      <t>ナド</t>
    </rPh>
    <phoneticPr fontId="4"/>
  </si>
  <si>
    <t>利用目的</t>
    <rPh sb="0" eb="4">
      <t>リヨウモクテキ</t>
    </rPh>
    <phoneticPr fontId="28"/>
  </si>
  <si>
    <t>備考</t>
    <rPh sb="0" eb="2">
      <t>ビコウ</t>
    </rPh>
    <phoneticPr fontId="28"/>
  </si>
  <si>
    <t>重複受給の禁止</t>
    <rPh sb="0" eb="2">
      <t>ジュウフク</t>
    </rPh>
    <rPh sb="2" eb="4">
      <t>ジュキュウ</t>
    </rPh>
    <rPh sb="5" eb="7">
      <t>キンシ</t>
    </rPh>
    <phoneticPr fontId="4"/>
  </si>
  <si>
    <t>窓</t>
    <rPh sb="0" eb="1">
      <t>マド</t>
    </rPh>
    <phoneticPr fontId="4"/>
  </si>
  <si>
    <t>【申請者】</t>
    <rPh sb="1" eb="4">
      <t>シンセイシャ</t>
    </rPh>
    <phoneticPr fontId="28"/>
  </si>
  <si>
    <t>窓の補助対象経費の合計[税抜]</t>
    <rPh sb="0" eb="1">
      <t>マド</t>
    </rPh>
    <rPh sb="2" eb="4">
      <t>ホジョ</t>
    </rPh>
    <rPh sb="4" eb="6">
      <t>タイショウ</t>
    </rPh>
    <rPh sb="6" eb="8">
      <t>ケイヒ</t>
    </rPh>
    <rPh sb="9" eb="11">
      <t>ゴウケイ</t>
    </rPh>
    <rPh sb="12" eb="14">
      <t>ゼイヌキ</t>
    </rPh>
    <phoneticPr fontId="4"/>
  </si>
  <si>
    <t>一次公募</t>
    <rPh sb="0" eb="4">
      <t>イチジコウボ</t>
    </rPh>
    <phoneticPr fontId="28"/>
  </si>
  <si>
    <t>二次公募</t>
    <rPh sb="0" eb="4">
      <t>ニジコウボ</t>
    </rPh>
    <phoneticPr fontId="28"/>
  </si>
  <si>
    <t>開始</t>
    <rPh sb="0" eb="2">
      <t>カイシ</t>
    </rPh>
    <phoneticPr fontId="28"/>
  </si>
  <si>
    <t>終了</t>
    <rPh sb="0" eb="2">
      <t>シュウリョウ</t>
    </rPh>
    <phoneticPr fontId="28"/>
  </si>
  <si>
    <t>上記メールアドレスに間違いがないか再度ご確認ください。
ご確認後チェックを入れてください。→</t>
    <rPh sb="0" eb="2">
      <t>ジョウキ</t>
    </rPh>
    <rPh sb="10" eb="12">
      <t>マチガ</t>
    </rPh>
    <rPh sb="17" eb="19">
      <t>サイド</t>
    </rPh>
    <rPh sb="20" eb="22">
      <t>カクニン</t>
    </rPh>
    <rPh sb="29" eb="31">
      <t>カクニン</t>
    </rPh>
    <rPh sb="31" eb="32">
      <t>ゴ</t>
    </rPh>
    <rPh sb="37" eb="38">
      <t>イ</t>
    </rPh>
    <phoneticPr fontId="28"/>
  </si>
  <si>
    <t>和暦</t>
    <rPh sb="0" eb="2">
      <t>ワレキ</t>
    </rPh>
    <phoneticPr fontId="28"/>
  </si>
  <si>
    <t>西暦</t>
    <rPh sb="0" eb="2">
      <t>セイレキ</t>
    </rPh>
    <phoneticPr fontId="28"/>
  </si>
  <si>
    <t>大正1年</t>
  </si>
  <si>
    <t>大正2年</t>
  </si>
  <si>
    <t>大正3年</t>
  </si>
  <si>
    <t>大正4年</t>
  </si>
  <si>
    <t>大正5年</t>
  </si>
  <si>
    <t>大正6年</t>
  </si>
  <si>
    <t>大正7年</t>
  </si>
  <si>
    <t>大正8年</t>
  </si>
  <si>
    <t>大正9年</t>
  </si>
  <si>
    <t>大正10年</t>
  </si>
  <si>
    <t>大正11年</t>
  </si>
  <si>
    <t>大正12年</t>
  </si>
  <si>
    <t>大正13年</t>
  </si>
  <si>
    <t>大正14年</t>
  </si>
  <si>
    <t>大正15年</t>
  </si>
  <si>
    <t>昭和1年</t>
  </si>
  <si>
    <t>昭和2年</t>
  </si>
  <si>
    <t>昭和3年</t>
  </si>
  <si>
    <t>昭和4年</t>
  </si>
  <si>
    <t>昭和5年</t>
  </si>
  <si>
    <t>昭和6年</t>
  </si>
  <si>
    <t>昭和7年</t>
  </si>
  <si>
    <t>昭和8年</t>
  </si>
  <si>
    <t>昭和9年</t>
  </si>
  <si>
    <t>昭和10年</t>
  </si>
  <si>
    <t>昭和11年</t>
  </si>
  <si>
    <t>昭和12年</t>
  </si>
  <si>
    <t>昭和13年</t>
  </si>
  <si>
    <t>昭和14年</t>
  </si>
  <si>
    <t>昭和15年</t>
  </si>
  <si>
    <t>昭和16年</t>
  </si>
  <si>
    <t>昭和17年</t>
  </si>
  <si>
    <t>昭和18年</t>
  </si>
  <si>
    <t>昭和19年</t>
  </si>
  <si>
    <t>昭和20年</t>
  </si>
  <si>
    <t>昭和21年</t>
  </si>
  <si>
    <t>昭和22年</t>
  </si>
  <si>
    <t>昭和23年</t>
  </si>
  <si>
    <t>昭和24年</t>
  </si>
  <si>
    <t>昭和25年</t>
  </si>
  <si>
    <t>昭和26年</t>
  </si>
  <si>
    <t>昭和27年</t>
  </si>
  <si>
    <t>昭和28年</t>
  </si>
  <si>
    <t>昭和29年</t>
  </si>
  <si>
    <t>昭和30年</t>
  </si>
  <si>
    <t>昭和31年</t>
  </si>
  <si>
    <t>昭和32年</t>
  </si>
  <si>
    <t>昭和33年</t>
  </si>
  <si>
    <t>昭和34年</t>
  </si>
  <si>
    <t>昭和35年</t>
  </si>
  <si>
    <t>昭和36年</t>
  </si>
  <si>
    <t>昭和37年</t>
  </si>
  <si>
    <t>昭和38年</t>
  </si>
  <si>
    <t>昭和39年</t>
  </si>
  <si>
    <t>昭和40年</t>
  </si>
  <si>
    <t>昭和41年</t>
  </si>
  <si>
    <t>昭和42年</t>
  </si>
  <si>
    <t>昭和43年</t>
  </si>
  <si>
    <t>昭和44年</t>
  </si>
  <si>
    <t>昭和45年</t>
  </si>
  <si>
    <t>昭和46年</t>
  </si>
  <si>
    <t>昭和47年</t>
  </si>
  <si>
    <t>昭和48年</t>
  </si>
  <si>
    <t>昭和49年</t>
  </si>
  <si>
    <t>昭和50年</t>
  </si>
  <si>
    <t>昭和51年</t>
  </si>
  <si>
    <t>昭和52年</t>
  </si>
  <si>
    <t>昭和53年</t>
  </si>
  <si>
    <t>昭和54年</t>
  </si>
  <si>
    <t>昭和55年</t>
  </si>
  <si>
    <t>昭和56年</t>
  </si>
  <si>
    <t>昭和57年</t>
  </si>
  <si>
    <t>昭和58年</t>
  </si>
  <si>
    <t>昭和59年</t>
  </si>
  <si>
    <t>昭和60年</t>
  </si>
  <si>
    <t>昭和61年</t>
  </si>
  <si>
    <t>昭和62年</t>
  </si>
  <si>
    <t>昭和63年</t>
  </si>
  <si>
    <t>昭和64年</t>
  </si>
  <si>
    <t>平成1年</t>
  </si>
  <si>
    <t>平成2年</t>
  </si>
  <si>
    <t>平成3年</t>
  </si>
  <si>
    <t>平成4年</t>
  </si>
  <si>
    <t>平成5年</t>
  </si>
  <si>
    <t>平成6年</t>
  </si>
  <si>
    <t>平成7年</t>
  </si>
  <si>
    <t>平成8年</t>
  </si>
  <si>
    <t>平成9年</t>
  </si>
  <si>
    <t>平成10年</t>
  </si>
  <si>
    <t>平成11年</t>
  </si>
  <si>
    <t>平成12年</t>
  </si>
  <si>
    <t>平成13年</t>
  </si>
  <si>
    <t>平成14年</t>
  </si>
  <si>
    <t>平成15年</t>
  </si>
  <si>
    <t>平成16年</t>
  </si>
  <si>
    <t>平成17年</t>
  </si>
  <si>
    <t>平成18年</t>
  </si>
  <si>
    <t>平成19年</t>
  </si>
  <si>
    <t>平成20年</t>
  </si>
  <si>
    <t>平成21年</t>
  </si>
  <si>
    <t>平成22年</t>
  </si>
  <si>
    <t>平成23年</t>
  </si>
  <si>
    <t>平成24年</t>
  </si>
  <si>
    <t>平成25年</t>
  </si>
  <si>
    <t>平成26年</t>
  </si>
  <si>
    <t>平成27年</t>
  </si>
  <si>
    <t>平成28年</t>
  </si>
  <si>
    <t>平成29年</t>
  </si>
  <si>
    <t>平成30年</t>
  </si>
  <si>
    <t>平成31年</t>
  </si>
  <si>
    <t>・見積書の各項目が税込金額で記載されている場合は、必ず[税抜]に修正して作成すること。
・窓番号は平面図との整合性をとり入力すること。</t>
    <rPh sb="1" eb="3">
      <t>ミツモ</t>
    </rPh>
    <rPh sb="3" eb="4">
      <t>ショ</t>
    </rPh>
    <rPh sb="5" eb="8">
      <t>カクコウモク</t>
    </rPh>
    <rPh sb="9" eb="11">
      <t>ゼイコミ</t>
    </rPh>
    <rPh sb="11" eb="13">
      <t>キンガク</t>
    </rPh>
    <rPh sb="14" eb="16">
      <t>キサイ</t>
    </rPh>
    <rPh sb="21" eb="23">
      <t>バアイ</t>
    </rPh>
    <rPh sb="25" eb="26">
      <t>カナラ</t>
    </rPh>
    <rPh sb="28" eb="29">
      <t>ゼイ</t>
    </rPh>
    <rPh sb="29" eb="30">
      <t>ヌ</t>
    </rPh>
    <rPh sb="32" eb="34">
      <t>シュウセイ</t>
    </rPh>
    <rPh sb="36" eb="38">
      <t>サクセイ</t>
    </rPh>
    <rPh sb="60" eb="62">
      <t>ニュウリョク</t>
    </rPh>
    <phoneticPr fontId="4"/>
  </si>
  <si>
    <t>・見積書及び明細書を基に、導入製品ごとの補助対象経費の合計を下表に入力すること。</t>
    <rPh sb="1" eb="4">
      <t>ミツモリショ</t>
    </rPh>
    <rPh sb="4" eb="5">
      <t>オヨ</t>
    </rPh>
    <rPh sb="6" eb="8">
      <t>メイサイ</t>
    </rPh>
    <rPh sb="8" eb="9">
      <t>ショ</t>
    </rPh>
    <rPh sb="10" eb="11">
      <t>モト</t>
    </rPh>
    <rPh sb="13" eb="15">
      <t>ドウニュウ</t>
    </rPh>
    <rPh sb="15" eb="17">
      <t>セイヒン</t>
    </rPh>
    <rPh sb="20" eb="22">
      <t>ホジョ</t>
    </rPh>
    <rPh sb="22" eb="24">
      <t>タイショウ</t>
    </rPh>
    <rPh sb="24" eb="26">
      <t>ケイヒ</t>
    </rPh>
    <rPh sb="27" eb="29">
      <t>ゴウケイ</t>
    </rPh>
    <rPh sb="30" eb="31">
      <t>シタ</t>
    </rPh>
    <rPh sb="31" eb="32">
      <t>ヒョウ</t>
    </rPh>
    <rPh sb="32" eb="33">
      <t>ソウヒョウ</t>
    </rPh>
    <rPh sb="33" eb="35">
      <t>ニュウリョク</t>
    </rPh>
    <phoneticPr fontId="4"/>
  </si>
  <si>
    <t>・補助対象経費の合計は、必ず[税抜]で入力すること。</t>
    <rPh sb="1" eb="3">
      <t>ホジョ</t>
    </rPh>
    <rPh sb="3" eb="5">
      <t>タイショウ</t>
    </rPh>
    <rPh sb="5" eb="7">
      <t>ケイヒ</t>
    </rPh>
    <rPh sb="8" eb="10">
      <t>ゴウケイ</t>
    </rPh>
    <rPh sb="12" eb="13">
      <t>カナラ</t>
    </rPh>
    <rPh sb="15" eb="16">
      <t>ゼイ</t>
    </rPh>
    <rPh sb="16" eb="17">
      <t>バツ</t>
    </rPh>
    <rPh sb="19" eb="21">
      <t>ニュウリョク</t>
    </rPh>
    <phoneticPr fontId="4"/>
  </si>
  <si>
    <t>※「明細書」を先に入力すること</t>
    <rPh sb="2" eb="5">
      <t>メイサイショ</t>
    </rPh>
    <rPh sb="7" eb="8">
      <t>サキ</t>
    </rPh>
    <rPh sb="9" eb="11">
      <t>ニュウリョク</t>
    </rPh>
    <phoneticPr fontId="4"/>
  </si>
  <si>
    <t>代 表 理 事 殿</t>
    <rPh sb="0" eb="1">
      <t>ダイ</t>
    </rPh>
    <rPh sb="2" eb="3">
      <t>ヒョウ</t>
    </rPh>
    <rPh sb="4" eb="5">
      <t>リ</t>
    </rPh>
    <rPh sb="6" eb="7">
      <t>コト</t>
    </rPh>
    <rPh sb="8" eb="9">
      <t>ドノ</t>
    </rPh>
    <phoneticPr fontId="28"/>
  </si>
  <si>
    <t>一般社団法人　環境共創イニシアチブ</t>
    <phoneticPr fontId="4"/>
  </si>
  <si>
    <t>昭和</t>
  </si>
  <si>
    <r>
      <t>ガラス</t>
    </r>
    <r>
      <rPr>
        <sz val="10"/>
        <rFont val="ＭＳ Ｐゴシック"/>
        <family val="3"/>
        <charset val="128"/>
      </rPr>
      <t>（ガラス交換）</t>
    </r>
    <rPh sb="7" eb="9">
      <t>コウカン</t>
    </rPh>
    <phoneticPr fontId="28"/>
  </si>
  <si>
    <t>費目</t>
    <rPh sb="0" eb="2">
      <t>ヒモク</t>
    </rPh>
    <phoneticPr fontId="28"/>
  </si>
  <si>
    <t>窓番号</t>
    <rPh sb="0" eb="3">
      <t>マドバンゴウ</t>
    </rPh>
    <phoneticPr fontId="28"/>
  </si>
  <si>
    <t>ガラス
番号</t>
    <rPh sb="4" eb="6">
      <t>バンゴウ</t>
    </rPh>
    <phoneticPr fontId="28"/>
  </si>
  <si>
    <t>メーカー名</t>
    <rPh sb="4" eb="5">
      <t>メイ</t>
    </rPh>
    <phoneticPr fontId="28"/>
  </si>
  <si>
    <t>製品名</t>
    <rPh sb="0" eb="3">
      <t>セイヒンメイ</t>
    </rPh>
    <phoneticPr fontId="28"/>
  </si>
  <si>
    <t>面積（㎡）(ａ)</t>
    <phoneticPr fontId="28"/>
  </si>
  <si>
    <t>枚数
(ｂ)</t>
    <phoneticPr fontId="28"/>
  </si>
  <si>
    <t>面積計
(ａ)×(ｂ)</t>
    <phoneticPr fontId="28"/>
  </si>
  <si>
    <t>単価（円）
（ｃ)</t>
    <phoneticPr fontId="28"/>
  </si>
  <si>
    <t>金額(円）［税抜］
(ｂ)×（ｃ)</t>
    <phoneticPr fontId="28"/>
  </si>
  <si>
    <t>工事費計</t>
    <rPh sb="0" eb="4">
      <t>コウジヒケイ</t>
    </rPh>
    <phoneticPr fontId="28"/>
  </si>
  <si>
    <t>ガラスの補助対象経費の合計[税抜]</t>
    <phoneticPr fontId="28"/>
  </si>
  <si>
    <t>空調設備</t>
    <rPh sb="0" eb="4">
      <t>クウチョウセツビ</t>
    </rPh>
    <phoneticPr fontId="28"/>
  </si>
  <si>
    <t>給湯設備</t>
    <rPh sb="0" eb="2">
      <t>キュウトウ</t>
    </rPh>
    <rPh sb="2" eb="4">
      <t>セツビ</t>
    </rPh>
    <phoneticPr fontId="28"/>
  </si>
  <si>
    <t>換気設備</t>
    <rPh sb="0" eb="4">
      <t>カンキセツビ</t>
    </rPh>
    <phoneticPr fontId="28"/>
  </si>
  <si>
    <t>計</t>
    <rPh sb="0" eb="1">
      <t>ケイ</t>
    </rPh>
    <phoneticPr fontId="28"/>
  </si>
  <si>
    <t>空調設備</t>
    <rPh sb="0" eb="4">
      <t>クウチョウセツビ</t>
    </rPh>
    <phoneticPr fontId="4"/>
  </si>
  <si>
    <t>給湯設備</t>
    <rPh sb="0" eb="2">
      <t>キュウトウ</t>
    </rPh>
    <rPh sb="2" eb="4">
      <t>セツビ</t>
    </rPh>
    <phoneticPr fontId="4"/>
  </si>
  <si>
    <t>換気設備</t>
    <rPh sb="0" eb="2">
      <t>カンキ</t>
    </rPh>
    <rPh sb="2" eb="4">
      <t>セツビ</t>
    </rPh>
    <phoneticPr fontId="4"/>
  </si>
  <si>
    <t>換気設備の補助対象経費の合計[税抜]</t>
    <rPh sb="0" eb="4">
      <t>カンキセツビ</t>
    </rPh>
    <rPh sb="5" eb="7">
      <t>ホジョ</t>
    </rPh>
    <rPh sb="7" eb="9">
      <t>タイショウ</t>
    </rPh>
    <rPh sb="9" eb="11">
      <t>ケイヒ</t>
    </rPh>
    <rPh sb="12" eb="14">
      <t>ゴウケイ</t>
    </rPh>
    <rPh sb="15" eb="17">
      <t>ゼイヌキ</t>
    </rPh>
    <phoneticPr fontId="4"/>
  </si>
  <si>
    <t>厚み
(mm)</t>
    <phoneticPr fontId="28"/>
  </si>
  <si>
    <t>明細書　【ガラス交換】</t>
    <rPh sb="0" eb="2">
      <t>メイサイ</t>
    </rPh>
    <rPh sb="2" eb="3">
      <t>ショ</t>
    </rPh>
    <rPh sb="8" eb="10">
      <t>コウカン</t>
    </rPh>
    <phoneticPr fontId="4"/>
  </si>
  <si>
    <t>型番</t>
    <rPh sb="0" eb="2">
      <t>カタバン</t>
    </rPh>
    <phoneticPr fontId="28"/>
  </si>
  <si>
    <t>設備費</t>
    <rPh sb="0" eb="3">
      <t>セツビヒ</t>
    </rPh>
    <phoneticPr fontId="4"/>
  </si>
  <si>
    <t>機器の種類</t>
    <rPh sb="0" eb="2">
      <t>キキ</t>
    </rPh>
    <rPh sb="3" eb="5">
      <t>シュルイ</t>
    </rPh>
    <phoneticPr fontId="28"/>
  </si>
  <si>
    <t>設置場所</t>
    <rPh sb="0" eb="2">
      <t>セッチ</t>
    </rPh>
    <rPh sb="2" eb="4">
      <t>バショ</t>
    </rPh>
    <phoneticPr fontId="28"/>
  </si>
  <si>
    <t>総括表</t>
    <rPh sb="0" eb="1">
      <t>ソウ</t>
    </rPh>
    <rPh sb="1" eb="2">
      <t>カツ</t>
    </rPh>
    <rPh sb="2" eb="3">
      <t>ヒョウ</t>
    </rPh>
    <phoneticPr fontId="4"/>
  </si>
  <si>
    <t>数量・設備費計</t>
    <rPh sb="0" eb="2">
      <t>スウリョウ</t>
    </rPh>
    <rPh sb="5" eb="6">
      <t>ヒ</t>
    </rPh>
    <rPh sb="6" eb="7">
      <t>ケイ</t>
    </rPh>
    <phoneticPr fontId="4"/>
  </si>
  <si>
    <t>数量・設備費計</t>
    <rPh sb="0" eb="2">
      <t>スウリョウ</t>
    </rPh>
    <rPh sb="3" eb="5">
      <t>セツビ</t>
    </rPh>
    <rPh sb="5" eb="6">
      <t>ヒ</t>
    </rPh>
    <rPh sb="6" eb="7">
      <t>ケイ</t>
    </rPh>
    <phoneticPr fontId="4"/>
  </si>
  <si>
    <t>断熱材</t>
    <rPh sb="0" eb="3">
      <t>ダンネツザイ</t>
    </rPh>
    <phoneticPr fontId="28"/>
  </si>
  <si>
    <t>窓</t>
    <rPh sb="0" eb="1">
      <t>マド</t>
    </rPh>
    <phoneticPr fontId="28"/>
  </si>
  <si>
    <t>玄関ドア</t>
    <rPh sb="0" eb="2">
      <t>ゲンカン</t>
    </rPh>
    <phoneticPr fontId="28"/>
  </si>
  <si>
    <t>ガラス交換</t>
    <rPh sb="3" eb="5">
      <t>コウカン</t>
    </rPh>
    <phoneticPr fontId="28"/>
  </si>
  <si>
    <t>SII</t>
    <phoneticPr fontId="28"/>
  </si>
  <si>
    <t>国</t>
    <phoneticPr fontId="28"/>
  </si>
  <si>
    <t>月</t>
    <rPh sb="0" eb="1">
      <t>ツキ</t>
    </rPh>
    <phoneticPr fontId="28"/>
  </si>
  <si>
    <t>～</t>
    <phoneticPr fontId="28"/>
  </si>
  <si>
    <t>所有予定</t>
    <rPh sb="0" eb="2">
      <t>ショユウ</t>
    </rPh>
    <rPh sb="2" eb="4">
      <t>ヨテイ</t>
    </rPh>
    <phoneticPr fontId="4"/>
  </si>
  <si>
    <t>空調設備</t>
    <rPh sb="0" eb="2">
      <t>クウチョウ</t>
    </rPh>
    <rPh sb="2" eb="4">
      <t>セツビ</t>
    </rPh>
    <phoneticPr fontId="28"/>
  </si>
  <si>
    <t>換気設備</t>
    <phoneticPr fontId="28"/>
  </si>
  <si>
    <t>その他</t>
    <rPh sb="2" eb="3">
      <t>ホカ</t>
    </rPh>
    <phoneticPr fontId="28"/>
  </si>
  <si>
    <t>給湯関連設備</t>
    <rPh sb="0" eb="2">
      <t>キュウトウ</t>
    </rPh>
    <rPh sb="2" eb="4">
      <t>カンレン</t>
    </rPh>
    <rPh sb="4" eb="6">
      <t>セツビ</t>
    </rPh>
    <phoneticPr fontId="28"/>
  </si>
  <si>
    <t>材料費</t>
    <rPh sb="0" eb="3">
      <t>ザイリョウヒ</t>
    </rPh>
    <phoneticPr fontId="4"/>
  </si>
  <si>
    <t>材料費</t>
    <phoneticPr fontId="4"/>
  </si>
  <si>
    <t>材料・設備費及び工事費</t>
    <rPh sb="0" eb="2">
      <t>ザイリョウ</t>
    </rPh>
    <rPh sb="3" eb="6">
      <t>セツビヒ</t>
    </rPh>
    <rPh sb="6" eb="7">
      <t>オヨ</t>
    </rPh>
    <rPh sb="8" eb="11">
      <t>コウジヒ</t>
    </rPh>
    <phoneticPr fontId="28"/>
  </si>
  <si>
    <t>設備費</t>
    <phoneticPr fontId="4"/>
  </si>
  <si>
    <t>開催方法</t>
    <rPh sb="0" eb="4">
      <t>カイサイホウホウ</t>
    </rPh>
    <phoneticPr fontId="28"/>
  </si>
  <si>
    <t>開催の
周知方法</t>
    <rPh sb="0" eb="2">
      <t>カイサイ</t>
    </rPh>
    <rPh sb="4" eb="6">
      <t>シュウチ</t>
    </rPh>
    <rPh sb="6" eb="8">
      <t>ホウホウ</t>
    </rPh>
    <phoneticPr fontId="28"/>
  </si>
  <si>
    <t>実施内容</t>
    <rPh sb="0" eb="4">
      <t>ジッシナイヨウ</t>
    </rPh>
    <phoneticPr fontId="28"/>
  </si>
  <si>
    <t>（予定している具体的な実施内容）</t>
    <rPh sb="1" eb="3">
      <t>ヨテイ</t>
    </rPh>
    <rPh sb="7" eb="10">
      <t>グタイテキ</t>
    </rPh>
    <rPh sb="11" eb="13">
      <t>ジッシ</t>
    </rPh>
    <rPh sb="13" eb="15">
      <t>ナイヨウ</t>
    </rPh>
    <phoneticPr fontId="28"/>
  </si>
  <si>
    <t>（予定している具体的な説明内容）</t>
    <rPh sb="7" eb="10">
      <t>グタイテキ</t>
    </rPh>
    <rPh sb="11" eb="13">
      <t>セツメイ</t>
    </rPh>
    <rPh sb="13" eb="15">
      <t>ナイヨウ</t>
    </rPh>
    <phoneticPr fontId="28"/>
  </si>
  <si>
    <t>（予定している具体的な収集方法）</t>
    <rPh sb="7" eb="10">
      <t>グタイテキ</t>
    </rPh>
    <rPh sb="11" eb="13">
      <t>シュウシュウ</t>
    </rPh>
    <rPh sb="13" eb="15">
      <t>ホウホウ</t>
    </rPh>
    <phoneticPr fontId="28"/>
  </si>
  <si>
    <t>配布物</t>
    <rPh sb="0" eb="3">
      <t>ハイフブツ</t>
    </rPh>
    <phoneticPr fontId="28"/>
  </si>
  <si>
    <t>参加者からの
意見及び感想の収集方法</t>
    <rPh sb="0" eb="3">
      <t>サンカシャ</t>
    </rPh>
    <rPh sb="7" eb="9">
      <t>イケン</t>
    </rPh>
    <rPh sb="9" eb="10">
      <t>オヨ</t>
    </rPh>
    <rPh sb="11" eb="13">
      <t>カンソウ</t>
    </rPh>
    <rPh sb="14" eb="16">
      <t>シュウシュウ</t>
    </rPh>
    <rPh sb="16" eb="18">
      <t>ホウホウ</t>
    </rPh>
    <phoneticPr fontId="28"/>
  </si>
  <si>
    <t>補助対象経費の合計　[税抜]</t>
    <rPh sb="0" eb="2">
      <t>ホジョ</t>
    </rPh>
    <rPh sb="2" eb="4">
      <t>タイショウ</t>
    </rPh>
    <rPh sb="4" eb="6">
      <t>ケイヒ</t>
    </rPh>
    <rPh sb="7" eb="9">
      <t>ゴウケイ</t>
    </rPh>
    <rPh sb="11" eb="13">
      <t>ゼイヌキ</t>
    </rPh>
    <phoneticPr fontId="4"/>
  </si>
  <si>
    <t>広報活動計画書</t>
    <rPh sb="0" eb="4">
      <t>コウホウカツドウ</t>
    </rPh>
    <rPh sb="4" eb="7">
      <t>ケイカクショ</t>
    </rPh>
    <phoneticPr fontId="4"/>
  </si>
  <si>
    <t>（３）その他ＳＩＩが指示する書類</t>
    <rPh sb="14" eb="16">
      <t>ショルイ</t>
    </rPh>
    <phoneticPr fontId="4"/>
  </si>
  <si>
    <t>（注）申請書には、以下の書面を添付すること。</t>
    <rPh sb="1" eb="2">
      <t>チュウ</t>
    </rPh>
    <rPh sb="3" eb="6">
      <t>シンセイショ</t>
    </rPh>
    <rPh sb="9" eb="11">
      <t>イカ</t>
    </rPh>
    <rPh sb="12" eb="14">
      <t>ショメン</t>
    </rPh>
    <rPh sb="15" eb="17">
      <t>テンプ</t>
    </rPh>
    <phoneticPr fontId="4"/>
  </si>
  <si>
    <t>（２）別添　役員名簿</t>
    <rPh sb="3" eb="5">
      <t>ベッテン</t>
    </rPh>
    <phoneticPr fontId="4"/>
  </si>
  <si>
    <t>No</t>
    <phoneticPr fontId="28"/>
  </si>
  <si>
    <t>SII連絡事項</t>
    <phoneticPr fontId="28"/>
  </si>
  <si>
    <t>SII連絡事項</t>
    <rPh sb="3" eb="7">
      <t>レンラクジコウ</t>
    </rPh>
    <phoneticPr fontId="4"/>
  </si>
  <si>
    <t>担当者名</t>
    <rPh sb="0" eb="3">
      <t>タントウシャ</t>
    </rPh>
    <rPh sb="3" eb="4">
      <t>メイ</t>
    </rPh>
    <phoneticPr fontId="28"/>
  </si>
  <si>
    <t>広報活動の計画内容</t>
    <rPh sb="0" eb="4">
      <t>コウホウカツドウ</t>
    </rPh>
    <rPh sb="5" eb="9">
      <t>ケイカクナイヨウ</t>
    </rPh>
    <phoneticPr fontId="28"/>
  </si>
  <si>
    <t>部位</t>
    <rPh sb="0" eb="2">
      <t>ブイ</t>
    </rPh>
    <phoneticPr fontId="28"/>
  </si>
  <si>
    <t>天井・屋根</t>
    <rPh sb="0" eb="2">
      <t>テンジョウ</t>
    </rPh>
    <rPh sb="3" eb="5">
      <t>ヤネ</t>
    </rPh>
    <phoneticPr fontId="4"/>
  </si>
  <si>
    <t>床・基礎</t>
    <rPh sb="0" eb="1">
      <t>ユカ</t>
    </rPh>
    <rPh sb="2" eb="4">
      <t>キソ</t>
    </rPh>
    <phoneticPr fontId="4"/>
  </si>
  <si>
    <t>金額(円）
［税抜］</t>
    <phoneticPr fontId="28"/>
  </si>
  <si>
    <t>面積（㎡）</t>
    <rPh sb="0" eb="2">
      <t>メンセキ</t>
    </rPh>
    <phoneticPr fontId="4"/>
  </si>
  <si>
    <t>その他の暖房設備機器</t>
    <phoneticPr fontId="28"/>
  </si>
  <si>
    <t>メーカー名</t>
    <phoneticPr fontId="28"/>
  </si>
  <si>
    <t>設置場所</t>
    <rPh sb="0" eb="4">
      <t>セッチバショ</t>
    </rPh>
    <phoneticPr fontId="28"/>
  </si>
  <si>
    <t>機器の種類</t>
    <phoneticPr fontId="28"/>
  </si>
  <si>
    <t>ルームエアコンディショナー</t>
    <phoneticPr fontId="28"/>
  </si>
  <si>
    <t>FF暖房機</t>
    <phoneticPr fontId="28"/>
  </si>
  <si>
    <t>電気蓄熱暖房器</t>
    <phoneticPr fontId="28"/>
  </si>
  <si>
    <t>電気ヒーター床暖房</t>
    <phoneticPr fontId="28"/>
  </si>
  <si>
    <t>ルームエアコンディショナー付温水床暖房機</t>
    <phoneticPr fontId="28"/>
  </si>
  <si>
    <t>ダクト式セントラル空調機（ヒートポンプ式熱源）</t>
    <phoneticPr fontId="28"/>
  </si>
  <si>
    <t>主たる居室</t>
    <phoneticPr fontId="28"/>
  </si>
  <si>
    <t>その他の居室</t>
    <phoneticPr fontId="28"/>
  </si>
  <si>
    <t>住戸全体</t>
    <rPh sb="0" eb="2">
      <t>ジュウコ</t>
    </rPh>
    <phoneticPr fontId="28"/>
  </si>
  <si>
    <t>設備費</t>
    <rPh sb="0" eb="3">
      <t>セツビヒ</t>
    </rPh>
    <phoneticPr fontId="28"/>
  </si>
  <si>
    <t>数量・設備費計</t>
    <phoneticPr fontId="28"/>
  </si>
  <si>
    <t>給湯設備の補助対象経費の合計[税抜]</t>
    <phoneticPr fontId="4"/>
  </si>
  <si>
    <t>ガス潜熱回収型温水暖房機</t>
    <phoneticPr fontId="28"/>
  </si>
  <si>
    <t>石油潜熱回収型温水暖房機</t>
    <phoneticPr fontId="28"/>
  </si>
  <si>
    <t>電気ヒートポンプ温水暖房機</t>
    <phoneticPr fontId="28"/>
  </si>
  <si>
    <t>電気ヒーター温水暖房機</t>
    <phoneticPr fontId="28"/>
  </si>
  <si>
    <t>Ⅱ温水暖房機（床暖房、パネルラジエーター、ファンコンベクター）</t>
    <rPh sb="1" eb="3">
      <t>オンスイ</t>
    </rPh>
    <rPh sb="3" eb="5">
      <t>ダンボウ</t>
    </rPh>
    <rPh sb="5" eb="6">
      <t>キ</t>
    </rPh>
    <rPh sb="7" eb="10">
      <t>ユカダンボウ</t>
    </rPh>
    <phoneticPr fontId="28"/>
  </si>
  <si>
    <t>Ⅰ冷暖房設備機器（ルームエアコンディショナー等）</t>
    <rPh sb="1" eb="4">
      <t>レイダンボウ</t>
    </rPh>
    <rPh sb="4" eb="6">
      <t>セツビ</t>
    </rPh>
    <rPh sb="6" eb="8">
      <t>キキ</t>
    </rPh>
    <rPh sb="22" eb="23">
      <t>トウ</t>
    </rPh>
    <phoneticPr fontId="28"/>
  </si>
  <si>
    <t>定型様式１</t>
    <phoneticPr fontId="28"/>
  </si>
  <si>
    <t>定型様式２</t>
    <phoneticPr fontId="28"/>
  </si>
  <si>
    <t>定型様式６</t>
    <phoneticPr fontId="4"/>
  </si>
  <si>
    <t>窓サイズ（mm）
幅（W）×高さ（H）</t>
    <rPh sb="0" eb="1">
      <t>マド</t>
    </rPh>
    <phoneticPr fontId="4"/>
  </si>
  <si>
    <t>ガラスサイズ（mm）
幅（W）×高さ（H）</t>
    <phoneticPr fontId="28"/>
  </si>
  <si>
    <t>空調設備の補助対象経費の合計 [Ⅰ＋Ⅱ][税抜]</t>
    <rPh sb="0" eb="2">
      <t>クウチョウ</t>
    </rPh>
    <phoneticPr fontId="28"/>
  </si>
  <si>
    <t>給湯器</t>
    <rPh sb="0" eb="3">
      <t>キュウトウキ</t>
    </rPh>
    <phoneticPr fontId="28"/>
  </si>
  <si>
    <t>改修による
省エネ効果に
関する説明</t>
    <rPh sb="0" eb="2">
      <t>カイシュウ</t>
    </rPh>
    <rPh sb="6" eb="7">
      <t>ショウ</t>
    </rPh>
    <rPh sb="9" eb="11">
      <t>コウカ</t>
    </rPh>
    <rPh sb="13" eb="14">
      <t>カン</t>
    </rPh>
    <rPh sb="16" eb="18">
      <t>セツメイ</t>
    </rPh>
    <phoneticPr fontId="28"/>
  </si>
  <si>
    <t>※熱源機が給湯機と兼用の場合は、給湯器欄に入力してください。</t>
    <rPh sb="1" eb="4">
      <t>ネツゲンキ</t>
    </rPh>
    <rPh sb="5" eb="8">
      <t>キュウトウキ</t>
    </rPh>
    <rPh sb="9" eb="11">
      <t>ケンヨウ</t>
    </rPh>
    <rPh sb="12" eb="14">
      <t>バアイ</t>
    </rPh>
    <rPh sb="16" eb="19">
      <t>キュウトウキ</t>
    </rPh>
    <rPh sb="19" eb="20">
      <t>ラン</t>
    </rPh>
    <rPh sb="21" eb="23">
      <t>ニュウリョク</t>
    </rPh>
    <phoneticPr fontId="28"/>
  </si>
  <si>
    <t>外皮面積・材料費計</t>
    <rPh sb="0" eb="2">
      <t>ガイヒ</t>
    </rPh>
    <rPh sb="2" eb="4">
      <t>メンセキ</t>
    </rPh>
    <rPh sb="5" eb="7">
      <t>ザイリョウ</t>
    </rPh>
    <rPh sb="7" eb="8">
      <t>ヒ</t>
    </rPh>
    <rPh sb="8" eb="9">
      <t>ケイ</t>
    </rPh>
    <phoneticPr fontId="4"/>
  </si>
  <si>
    <t>外皮面積・材料費計</t>
    <phoneticPr fontId="4"/>
  </si>
  <si>
    <t>面積・材料費計</t>
    <rPh sb="3" eb="5">
      <t>ザイリョウ</t>
    </rPh>
    <rPh sb="5" eb="6">
      <t>ヒ</t>
    </rPh>
    <phoneticPr fontId="28"/>
  </si>
  <si>
    <t>数量・材料費計</t>
    <rPh sb="0" eb="2">
      <t>スウリョウ</t>
    </rPh>
    <rPh sb="3" eb="5">
      <t>ザイリョウ</t>
    </rPh>
    <rPh sb="5" eb="6">
      <t>ヒ</t>
    </rPh>
    <rPh sb="6" eb="7">
      <t>ケイ</t>
    </rPh>
    <phoneticPr fontId="4"/>
  </si>
  <si>
    <t>枚数・面積・材料費計</t>
    <rPh sb="0" eb="2">
      <t>マイスウ</t>
    </rPh>
    <rPh sb="6" eb="8">
      <t>ザイリョウ</t>
    </rPh>
    <phoneticPr fontId="28"/>
  </si>
  <si>
    <t>氏名</t>
    <rPh sb="0" eb="2">
      <t>シメイ</t>
    </rPh>
    <phoneticPr fontId="28"/>
  </si>
  <si>
    <t>申請者　氏名</t>
    <rPh sb="0" eb="3">
      <t>シンセイシャ</t>
    </rPh>
    <rPh sb="4" eb="6">
      <t>シメイ</t>
    </rPh>
    <phoneticPr fontId="28"/>
  </si>
  <si>
    <t>居住区分</t>
    <rPh sb="0" eb="4">
      <t>キョジュウクブン</t>
    </rPh>
    <phoneticPr fontId="28"/>
  </si>
  <si>
    <r>
      <rPr>
        <sz val="8"/>
        <color rgb="FFFF0000"/>
        <rFont val="HGSｺﾞｼｯｸM"/>
        <family val="3"/>
        <charset val="128"/>
      </rPr>
      <t>所有にチェックされた方へ</t>
    </r>
    <r>
      <rPr>
        <sz val="13"/>
        <rFont val="HGSｺﾞｼｯｸM"/>
        <family val="3"/>
        <charset val="128"/>
      </rPr>
      <t xml:space="preserve">
建物登記事項証明書上、既存戸建住宅を「居宅」として登録していることを確認すること</t>
    </r>
    <phoneticPr fontId="28"/>
  </si>
  <si>
    <r>
      <rPr>
        <sz val="8"/>
        <color rgb="FFFF0000"/>
        <rFont val="HGSｺﾞｼｯｸM"/>
        <family val="3"/>
        <charset val="128"/>
      </rPr>
      <t>所有予定にチェックされた方へ</t>
    </r>
    <r>
      <rPr>
        <sz val="13"/>
        <rFont val="HGSｺﾞｼｯｸM"/>
        <family val="3"/>
        <charset val="128"/>
      </rPr>
      <t xml:space="preserve">
実績報告時に建物登記事項証明書を提出すること</t>
    </r>
    <phoneticPr fontId="28"/>
  </si>
  <si>
    <t>居住</t>
    <rPh sb="0" eb="2">
      <t>キョジュウ</t>
    </rPh>
    <phoneticPr fontId="28"/>
  </si>
  <si>
    <t>居住予定</t>
    <rPh sb="0" eb="4">
      <t>キョジュウヨテイ</t>
    </rPh>
    <phoneticPr fontId="28"/>
  </si>
  <si>
    <r>
      <rPr>
        <sz val="8"/>
        <color rgb="FFFF0000"/>
        <rFont val="HGSｺﾞｼｯｸM"/>
        <family val="3"/>
        <charset val="128"/>
      </rPr>
      <t>居住にチェックされた方へ</t>
    </r>
    <r>
      <rPr>
        <sz val="13"/>
        <rFont val="HGSｺﾞｼｯｸM"/>
        <family val="3"/>
        <charset val="128"/>
      </rPr>
      <t xml:space="preserve">
工事対象住宅の住所が本人確認書類の住所と同一であること</t>
    </r>
    <phoneticPr fontId="28"/>
  </si>
  <si>
    <r>
      <rPr>
        <sz val="8"/>
        <color rgb="FFFF0000"/>
        <rFont val="HGSｺﾞｼｯｸM"/>
        <family val="3"/>
        <charset val="128"/>
      </rPr>
      <t>改修後に居住予定の方へ</t>
    </r>
    <r>
      <rPr>
        <sz val="13"/>
        <rFont val="HGSｺﾞｼｯｸM"/>
        <family val="3"/>
        <charset val="128"/>
      </rPr>
      <t xml:space="preserve">
工事対象住所へ改修後に居住する場合は、実績報告時に住民票を提出すること</t>
    </r>
    <phoneticPr fontId="28"/>
  </si>
  <si>
    <t>のうち</t>
    <phoneticPr fontId="28"/>
  </si>
  <si>
    <t>日間実施予定</t>
    <rPh sb="0" eb="2">
      <t>ニチカン</t>
    </rPh>
    <rPh sb="2" eb="6">
      <t>ジッシヨテイ</t>
    </rPh>
    <phoneticPr fontId="28"/>
  </si>
  <si>
    <t>↓小数点第2位まで、3位四捨五入</t>
    <phoneticPr fontId="28"/>
  </si>
  <si>
    <t>一般公開を実施する会社名</t>
    <rPh sb="0" eb="2">
      <t>イッパン</t>
    </rPh>
    <rPh sb="2" eb="4">
      <t>コウカイ</t>
    </rPh>
    <rPh sb="5" eb="7">
      <t>ジッシ</t>
    </rPh>
    <rPh sb="9" eb="12">
      <t>カイシャメイ</t>
    </rPh>
    <phoneticPr fontId="28"/>
  </si>
  <si>
    <t>住宅の概要</t>
    <phoneticPr fontId="28"/>
  </si>
  <si>
    <t>１．延べ床面積</t>
    <phoneticPr fontId="28"/>
  </si>
  <si>
    <t>２．地域区分</t>
    <phoneticPr fontId="28"/>
  </si>
  <si>
    <r>
      <t xml:space="preserve">３．BEI
</t>
    </r>
    <r>
      <rPr>
        <sz val="12"/>
        <rFont val="ＭＳ Ｐゴシック"/>
        <family val="3"/>
        <charset val="128"/>
      </rPr>
      <t>　　（小数点第2位まで、3位以下切上げ）</t>
    </r>
    <phoneticPr fontId="28"/>
  </si>
  <si>
    <t>４．</t>
    <phoneticPr fontId="28"/>
  </si>
  <si>
    <r>
      <t>外皮平均熱貫流率（U</t>
    </r>
    <r>
      <rPr>
        <sz val="10"/>
        <rFont val="ＭＳ Ｐゴシック"/>
        <family val="3"/>
        <charset val="128"/>
      </rPr>
      <t>A</t>
    </r>
    <r>
      <rPr>
        <sz val="14"/>
        <rFont val="ＭＳ Ｐゴシック"/>
        <family val="3"/>
        <charset val="128"/>
      </rPr>
      <t xml:space="preserve">値）
</t>
    </r>
    <r>
      <rPr>
        <sz val="12"/>
        <rFont val="ＭＳ Ｐゴシック"/>
        <family val="3"/>
        <charset val="128"/>
      </rPr>
      <t>（小数点第2位まで、3位以下切上げ）</t>
    </r>
    <phoneticPr fontId="28"/>
  </si>
  <si>
    <r>
      <t xml:space="preserve">冷房期の平均日射熱取得率（ηAC値）
</t>
    </r>
    <r>
      <rPr>
        <sz val="12"/>
        <rFont val="ＭＳ Ｐゴシック"/>
        <family val="3"/>
        <charset val="128"/>
      </rPr>
      <t>（小数点第1位まで、2位以下切上げ）</t>
    </r>
    <phoneticPr fontId="28"/>
  </si>
  <si>
    <t>一般公開（オープンハウス等）の実施の有無</t>
    <phoneticPr fontId="28"/>
  </si>
  <si>
    <t>実施する</t>
    <rPh sb="0" eb="2">
      <t>ジッシ</t>
    </rPh>
    <phoneticPr fontId="28"/>
  </si>
  <si>
    <t>実施しない</t>
  </si>
  <si>
    <t>来場者
目標人数</t>
    <rPh sb="0" eb="3">
      <t>ライジョウシャ</t>
    </rPh>
    <rPh sb="4" eb="8">
      <t>モクヒョウニンズウ</t>
    </rPh>
    <phoneticPr fontId="28"/>
  </si>
  <si>
    <t>人</t>
    <rPh sb="0" eb="1">
      <t>ニン</t>
    </rPh>
    <phoneticPr fontId="28"/>
  </si>
  <si>
    <t>定型様式５</t>
    <phoneticPr fontId="4"/>
  </si>
  <si>
    <t>熱源機</t>
    <rPh sb="0" eb="3">
      <t>ネツゲンキ</t>
    </rPh>
    <phoneticPr fontId="28"/>
  </si>
  <si>
    <t>設置場所</t>
    <phoneticPr fontId="28"/>
  </si>
  <si>
    <t>放熱器</t>
    <rPh sb="0" eb="3">
      <t>ホウネツキ</t>
    </rPh>
    <phoneticPr fontId="28"/>
  </si>
  <si>
    <t>熱源機
専用/兼用</t>
    <rPh sb="0" eb="3">
      <t>ネツゲンキ</t>
    </rPh>
    <rPh sb="4" eb="6">
      <t>センヨウ</t>
    </rPh>
    <rPh sb="7" eb="9">
      <t>ケンヨウ</t>
    </rPh>
    <phoneticPr fontId="28"/>
  </si>
  <si>
    <t>該当No.</t>
    <rPh sb="0" eb="2">
      <t>ガイトウ</t>
    </rPh>
    <phoneticPr fontId="28"/>
  </si>
  <si>
    <t>No.1</t>
    <phoneticPr fontId="28"/>
  </si>
  <si>
    <t>No.2</t>
  </si>
  <si>
    <t>No.2</t>
    <phoneticPr fontId="28"/>
  </si>
  <si>
    <t>No.3</t>
  </si>
  <si>
    <t>No.3</t>
    <phoneticPr fontId="28"/>
  </si>
  <si>
    <t>型番</t>
    <phoneticPr fontId="28"/>
  </si>
  <si>
    <t>専用</t>
    <rPh sb="0" eb="2">
      <t>センヨウ</t>
    </rPh>
    <phoneticPr fontId="28"/>
  </si>
  <si>
    <t>兼用</t>
    <rPh sb="0" eb="2">
      <t>ケンヨウ</t>
    </rPh>
    <phoneticPr fontId="28"/>
  </si>
  <si>
    <t>熱源機の種類</t>
    <phoneticPr fontId="28"/>
  </si>
  <si>
    <t>他の国庫補助金等を重複して受給してはならないことを理解している。</t>
    <phoneticPr fontId="4"/>
  </si>
  <si>
    <t>申請及び提出書類一式について責任を持ち、虚偽、不正の記入が一切ないことを確認している。
万が一、違反する行為が発生した場合の罰則等を理解し、了承している。</t>
    <phoneticPr fontId="4"/>
  </si>
  <si>
    <t>個人情報の取得及び提供に係る同意</t>
    <rPh sb="0" eb="2">
      <t>コジン</t>
    </rPh>
    <rPh sb="2" eb="4">
      <t>ジョウホウ</t>
    </rPh>
    <rPh sb="5" eb="7">
      <t>シュトク</t>
    </rPh>
    <rPh sb="7" eb="8">
      <t>オヨ</t>
    </rPh>
    <rPh sb="9" eb="11">
      <t>テイキョウ</t>
    </rPh>
    <rPh sb="12" eb="13">
      <t>カカワ</t>
    </rPh>
    <rPh sb="14" eb="16">
      <t>ドウイ</t>
    </rPh>
    <phoneticPr fontId="4"/>
  </si>
  <si>
    <t>補助事業が事業の目的に適して公正に実施されているかを判断するための現地調査等に協力することを了承している。</t>
    <phoneticPr fontId="4"/>
  </si>
  <si>
    <t>本事業の交付要件となるＪクレジット化手続き</t>
    <phoneticPr fontId="28"/>
  </si>
  <si>
    <t>ＳＩＩ</t>
    <phoneticPr fontId="28"/>
  </si>
  <si>
    <t>工事内容</t>
    <rPh sb="0" eb="4">
      <t>コウジナイヨウ</t>
    </rPh>
    <phoneticPr fontId="28"/>
  </si>
  <si>
    <t>明細書　【断熱材】 (床・基礎)</t>
    <rPh sb="0" eb="2">
      <t>メイサイ</t>
    </rPh>
    <rPh sb="2" eb="3">
      <t>ショ</t>
    </rPh>
    <rPh sb="5" eb="7">
      <t>ダンネツ</t>
    </rPh>
    <rPh sb="7" eb="8">
      <t>ザイ</t>
    </rPh>
    <phoneticPr fontId="4"/>
  </si>
  <si>
    <t>明細書　【設備（空調）】</t>
    <rPh sb="0" eb="2">
      <t>メイサイ</t>
    </rPh>
    <rPh sb="2" eb="3">
      <t>ショ</t>
    </rPh>
    <rPh sb="5" eb="7">
      <t>セツビ</t>
    </rPh>
    <rPh sb="8" eb="10">
      <t>クウチョウ</t>
    </rPh>
    <phoneticPr fontId="4"/>
  </si>
  <si>
    <t>明細書　【設備（給湯）】</t>
    <rPh sb="0" eb="2">
      <t>メイサイ</t>
    </rPh>
    <rPh sb="2" eb="3">
      <t>ショ</t>
    </rPh>
    <rPh sb="5" eb="7">
      <t>セツビ</t>
    </rPh>
    <rPh sb="8" eb="10">
      <t>キュウトウ</t>
    </rPh>
    <phoneticPr fontId="4"/>
  </si>
  <si>
    <t>明細書　【設備（換気）】</t>
    <rPh sb="0" eb="2">
      <t>メイサイ</t>
    </rPh>
    <rPh sb="2" eb="3">
      <t>ショ</t>
    </rPh>
    <rPh sb="5" eb="7">
      <t>セツビ</t>
    </rPh>
    <rPh sb="8" eb="10">
      <t>カンキ</t>
    </rPh>
    <phoneticPr fontId="4"/>
  </si>
  <si>
    <t>断熱材（天井・屋根）の補助対象経費の合計［税抜］</t>
    <rPh sb="0" eb="3">
      <t>ダンネツザイ</t>
    </rPh>
    <rPh sb="4" eb="6">
      <t>テンジョウ</t>
    </rPh>
    <rPh sb="7" eb="9">
      <t>ヤネ</t>
    </rPh>
    <rPh sb="11" eb="15">
      <t>ホジョタイショウ</t>
    </rPh>
    <rPh sb="15" eb="17">
      <t>ケイヒ</t>
    </rPh>
    <rPh sb="18" eb="20">
      <t>ゴウケイ</t>
    </rPh>
    <rPh sb="21" eb="23">
      <t>ゼイヌキ</t>
    </rPh>
    <phoneticPr fontId="28"/>
  </si>
  <si>
    <t>（１）別紙　暴力団排除に関する誓約事項</t>
    <rPh sb="3" eb="5">
      <t>ベッシ</t>
    </rPh>
    <phoneticPr fontId="4"/>
  </si>
  <si>
    <t>建具の仕様</t>
    <phoneticPr fontId="28"/>
  </si>
  <si>
    <t>枠の仕様</t>
    <phoneticPr fontId="28"/>
  </si>
  <si>
    <t>戸の仕様</t>
    <phoneticPr fontId="28"/>
  </si>
  <si>
    <t>断熱材（壁）の補助対象経費の合計［税抜］</t>
    <rPh sb="4" eb="5">
      <t>カベ</t>
    </rPh>
    <phoneticPr fontId="4"/>
  </si>
  <si>
    <t>断熱材（床・基礎）の補助対象経費の合計［税抜］</t>
    <rPh sb="0" eb="3">
      <t>ダンネツザイ</t>
    </rPh>
    <rPh sb="4" eb="5">
      <t>ユカ</t>
    </rPh>
    <rPh sb="6" eb="8">
      <t>キソ</t>
    </rPh>
    <rPh sb="10" eb="12">
      <t>ホジョ</t>
    </rPh>
    <rPh sb="12" eb="14">
      <t>タイショウ</t>
    </rPh>
    <rPh sb="14" eb="16">
      <t>ケイヒ</t>
    </rPh>
    <rPh sb="17" eb="19">
      <t>ゴウケイ</t>
    </rPh>
    <rPh sb="20" eb="22">
      <t>ゼイヌキ</t>
    </rPh>
    <phoneticPr fontId="4"/>
  </si>
  <si>
    <t>連絡窓口</t>
    <rPh sb="0" eb="4">
      <t>レンラクマドグチ</t>
    </rPh>
    <phoneticPr fontId="28"/>
  </si>
  <si>
    <t>氏名</t>
    <phoneticPr fontId="28"/>
  </si>
  <si>
    <t>住所</t>
  </si>
  <si>
    <t>(ふりがな)</t>
    <phoneticPr fontId="28"/>
  </si>
  <si>
    <t>電話番号</t>
    <phoneticPr fontId="28"/>
  </si>
  <si>
    <t>申請者</t>
    <rPh sb="0" eb="3">
      <t>シンセイシャ</t>
    </rPh>
    <phoneticPr fontId="28"/>
  </si>
  <si>
    <t>私は、J-グリーン・リンケージ倶楽部にて実施するため、J-グリーン・リンケージ倶楽部及び国への申請者に係る情報の提供を了承する</t>
    <rPh sb="0" eb="1">
      <t>ワタシ</t>
    </rPh>
    <rPh sb="15" eb="18">
      <t>クラブ</t>
    </rPh>
    <rPh sb="20" eb="22">
      <t>ジッシ</t>
    </rPh>
    <rPh sb="42" eb="43">
      <t>オヨ</t>
    </rPh>
    <rPh sb="53" eb="55">
      <t>ジョウホウ</t>
    </rPh>
    <rPh sb="56" eb="58">
      <t>テイキョウ</t>
    </rPh>
    <rPh sb="59" eb="61">
      <t>リョウショウ</t>
    </rPh>
    <phoneticPr fontId="4"/>
  </si>
  <si>
    <t>申請者は、以下の者を連絡窓口として指定する。</t>
    <rPh sb="0" eb="3">
      <t>シンセイシャ</t>
    </rPh>
    <rPh sb="5" eb="7">
      <t>イカ</t>
    </rPh>
    <rPh sb="8" eb="9">
      <t>モノ</t>
    </rPh>
    <rPh sb="10" eb="12">
      <t>レンラク</t>
    </rPh>
    <rPh sb="12" eb="14">
      <t>マドグチ</t>
    </rPh>
    <rPh sb="17" eb="19">
      <t>シテイ</t>
    </rPh>
    <phoneticPr fontId="28"/>
  </si>
  <si>
    <t>新耐震基準の
宣言</t>
    <rPh sb="0" eb="1">
      <t>シン</t>
    </rPh>
    <rPh sb="1" eb="5">
      <t>タイシンキジュン</t>
    </rPh>
    <rPh sb="7" eb="9">
      <t>センゲン</t>
    </rPh>
    <phoneticPr fontId="28"/>
  </si>
  <si>
    <t>２.工事対象住宅の情報</t>
    <rPh sb="2" eb="8">
      <t>コウジタイショウジュウタク</t>
    </rPh>
    <rPh sb="9" eb="11">
      <t>ジョウホウ</t>
    </rPh>
    <phoneticPr fontId="4"/>
  </si>
  <si>
    <t>事業期間</t>
    <rPh sb="0" eb="2">
      <t>ジギョウ</t>
    </rPh>
    <rPh sb="2" eb="4">
      <t>キカン</t>
    </rPh>
    <phoneticPr fontId="28"/>
  </si>
  <si>
    <t>所属部署</t>
    <rPh sb="0" eb="4">
      <t>ショゾクブショ</t>
    </rPh>
    <phoneticPr fontId="28"/>
  </si>
  <si>
    <t>３.補助金交付申請額</t>
    <phoneticPr fontId="4"/>
  </si>
  <si>
    <t>４.工事期間</t>
    <rPh sb="2" eb="4">
      <t>コウジ</t>
    </rPh>
    <rPh sb="4" eb="6">
      <t>キカン</t>
    </rPh>
    <phoneticPr fontId="4"/>
  </si>
  <si>
    <t>　　当社（個人である場合は私、団体である場合は当団体）は、補助金の交付の申請をするにあたって、また、補助事業の実施期間内及び完了後において、下記のいずれにも該当しないことを誓約します。この誓約が虚偽である又はこの誓約に反したことにより、当方が不利益を被ることとなっても、異議は一切申し立てません。また、当方の個人情報（役員名簿等）について、暴力団排除の確認のために、貴法人が所管官庁及び警察当局へ提供すること、並びに警察当局から当該情報の回答を受けることに同意します。</t>
    <phoneticPr fontId="4"/>
  </si>
  <si>
    <t>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又は暴力団員でなくなった日から５年を経過しない者であるとき。</t>
    <phoneticPr fontId="28"/>
  </si>
  <si>
    <t>役員等が、暴力団又は暴力団員に対して、資金等を供給し、又は便宜を供与するなど直接的あるいは積極的に暴力団の維持、運営に協力し、もしくは関与しているとき。</t>
    <phoneticPr fontId="28"/>
  </si>
  <si>
    <t>（５）</t>
    <phoneticPr fontId="28"/>
  </si>
  <si>
    <t>自ら又は第三者を利用して、暴力的な要求行為、法的な責任を超えた不当な要求行為、業務妨害行為等を行っているとき。</t>
    <phoneticPr fontId="28"/>
  </si>
  <si>
    <t>ＳＩＩは「２．」で取得した情報を、以下の場合及び「５．」へ記載する提供先を除き、第三者への提供は行わない。
提供が必要となる場合は、事前に提供先と提供目的、提供する項目等を明示し、ご本人に同意いただいたものに限る。
A）法令により提供を求められた場合
B）人の生命・身体又は財産の保護のために必要がある場合であって、本人の同意を得ることが困難である場合
C）国の機関又は地方公共団体又はその委託先を受けたものが法令の定める事務を遂行することに対して協力する必要がある場合</t>
    <phoneticPr fontId="28"/>
  </si>
  <si>
    <t>提供元</t>
    <rPh sb="0" eb="3">
      <t>テイキョウモト</t>
    </rPh>
    <phoneticPr fontId="28"/>
  </si>
  <si>
    <r>
      <t>提供先</t>
    </r>
    <r>
      <rPr>
        <b/>
        <sz val="10"/>
        <color theme="0"/>
        <rFont val="ＭＳ Ｐゴシック"/>
        <family val="3"/>
        <charset val="128"/>
        <scheme val="major"/>
      </rPr>
      <t>※1</t>
    </r>
    <rPh sb="0" eb="3">
      <t>テイキョウサキ</t>
    </rPh>
    <phoneticPr fontId="28"/>
  </si>
  <si>
    <t>提供情報</t>
    <rPh sb="0" eb="4">
      <t>テイキョウジョウホウ</t>
    </rPh>
    <phoneticPr fontId="28"/>
  </si>
  <si>
    <t>提供方法</t>
    <rPh sb="0" eb="4">
      <t>テイキョウホウホウ</t>
    </rPh>
    <phoneticPr fontId="28"/>
  </si>
  <si>
    <t>本事業の申請状況・効果分析
その他省エネ・省CO2に資する
調査・研究</t>
    <phoneticPr fontId="28"/>
  </si>
  <si>
    <t>メール、Webストレージ</t>
    <phoneticPr fontId="28"/>
  </si>
  <si>
    <t>直接的な個人情報の掲載は行わない</t>
    <phoneticPr fontId="28"/>
  </si>
  <si>
    <t>Ｊ－グリーン・リンケージ倶楽部</t>
    <phoneticPr fontId="28"/>
  </si>
  <si>
    <t>一般</t>
    <phoneticPr fontId="28"/>
  </si>
  <si>
    <t>2.A)、Ｃ)</t>
    <phoneticPr fontId="28"/>
  </si>
  <si>
    <t>ー</t>
    <phoneticPr fontId="28"/>
  </si>
  <si>
    <t>※１　「８．」に示す外部委託先は提供先として扱わない</t>
    <phoneticPr fontId="28"/>
  </si>
  <si>
    <t>個人情報が提供されない場合、利用目的を遂行できないことがある。</t>
    <phoneticPr fontId="28"/>
  </si>
  <si>
    <t>本事業では、以下の表に示す提供先、利用目的で取得情報を匿名加工は行わずに提供する。
各提供先に本事業で取得した情報を提供する場合は、提供元と提供先で利用目的等を明示した適切な契約締結を行うか、
利用規約等への同意を求める。</t>
    <phoneticPr fontId="28"/>
  </si>
  <si>
    <t>ＳＩＩは「２．」で取得した情報を、 個人情報に関する機密保持契約を締結している業務委託会社等へ、利用目的の達成に必要な範囲で
委託することがある。
委託会社等に対しては、適切な管理及び保護を行う。</t>
    <phoneticPr fontId="28"/>
  </si>
  <si>
    <t>冬季開催
予定日</t>
    <phoneticPr fontId="28"/>
  </si>
  <si>
    <t>任意開催
予定日</t>
    <phoneticPr fontId="28"/>
  </si>
  <si>
    <t>冬季開催
予定日</t>
    <rPh sb="5" eb="7">
      <t>ヨテイ</t>
    </rPh>
    <rPh sb="7" eb="8">
      <t>ビ</t>
    </rPh>
    <phoneticPr fontId="28"/>
  </si>
  <si>
    <t>任意開催
予定日</t>
    <rPh sb="5" eb="7">
      <t>ヨテイ</t>
    </rPh>
    <rPh sb="7" eb="8">
      <t>ビ</t>
    </rPh>
    <phoneticPr fontId="28"/>
  </si>
  <si>
    <t>令和８年度　住宅・建築物需給一体型等省エネルギー投資促進事業費
（既築住宅のＺＥＨ＋改修実証支援事業）
誓約書</t>
    <rPh sb="0" eb="2">
      <t>レイワ</t>
    </rPh>
    <rPh sb="6" eb="8">
      <t>ジュウタク</t>
    </rPh>
    <rPh sb="9" eb="11">
      <t>ケンチク</t>
    </rPh>
    <rPh sb="11" eb="12">
      <t>ブツ</t>
    </rPh>
    <rPh sb="12" eb="14">
      <t>ジュキュウ</t>
    </rPh>
    <rPh sb="14" eb="16">
      <t>イッタイ</t>
    </rPh>
    <rPh sb="16" eb="17">
      <t>ガタ</t>
    </rPh>
    <rPh sb="17" eb="18">
      <t>ナド</t>
    </rPh>
    <rPh sb="18" eb="19">
      <t>ショウ</t>
    </rPh>
    <rPh sb="24" eb="26">
      <t>トウシ</t>
    </rPh>
    <rPh sb="26" eb="28">
      <t>ソクシン</t>
    </rPh>
    <rPh sb="28" eb="31">
      <t>ジギョウヒ</t>
    </rPh>
    <rPh sb="33" eb="34">
      <t>キ</t>
    </rPh>
    <rPh sb="34" eb="35">
      <t>チク</t>
    </rPh>
    <rPh sb="35" eb="37">
      <t>ジュウタク</t>
    </rPh>
    <rPh sb="42" eb="44">
      <t>カイシュウ</t>
    </rPh>
    <rPh sb="44" eb="46">
      <t>ジッショウ</t>
    </rPh>
    <rPh sb="46" eb="48">
      <t>シエン</t>
    </rPh>
    <rPh sb="48" eb="50">
      <t>ジギョウ</t>
    </rPh>
    <rPh sb="52" eb="55">
      <t>セイヤクショ</t>
    </rPh>
    <phoneticPr fontId="4"/>
  </si>
  <si>
    <t>令和８年度 
住宅・建築物需給一体型等省エネルギー投資促進事業費
（既築住宅のＺＥＨ＋改修実証支援事業）</t>
    <rPh sb="0" eb="2">
      <t>レイワ</t>
    </rPh>
    <rPh sb="3" eb="5">
      <t>ネンド</t>
    </rPh>
    <phoneticPr fontId="28"/>
  </si>
  <si>
    <t>　住宅・建築物需給一体型等省エネルギー投資促進事業費（既築住宅のＺＥＨ＋改修実証支援事業）交付規程（以下「交付規程」という。）第４条の規定に基づき、下記のとおり補助金の申請をします。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上、申請します。</t>
    <rPh sb="74" eb="76">
      <t>カキ</t>
    </rPh>
    <phoneticPr fontId="28"/>
  </si>
  <si>
    <t>製品情報</t>
    <rPh sb="0" eb="4">
      <t>セイヒンジョウホウ</t>
    </rPh>
    <phoneticPr fontId="28"/>
  </si>
  <si>
    <t>※断熱材本体を入力してください</t>
    <rPh sb="1" eb="4">
      <t>ダンネツザイ</t>
    </rPh>
    <rPh sb="4" eb="6">
      <t>ホンタイ</t>
    </rPh>
    <rPh sb="7" eb="9">
      <t>ニュウリョク</t>
    </rPh>
    <phoneticPr fontId="28"/>
  </si>
  <si>
    <t>補助対象製品にかかる工事費等</t>
    <rPh sb="0" eb="6">
      <t>ホジョタイショウセイヒン</t>
    </rPh>
    <rPh sb="10" eb="13">
      <t>コウジヒ</t>
    </rPh>
    <rPh sb="13" eb="14">
      <t>トウ</t>
    </rPh>
    <phoneticPr fontId="28"/>
  </si>
  <si>
    <t>※補助対象となる取付に必要な施工費、部材費等を入力してください</t>
    <rPh sb="1" eb="5">
      <t>ホジョタイショウ</t>
    </rPh>
    <rPh sb="8" eb="10">
      <t>トリツケ</t>
    </rPh>
    <rPh sb="11" eb="13">
      <t>ヒツヨウ</t>
    </rPh>
    <rPh sb="14" eb="16">
      <t>セコウ</t>
    </rPh>
    <rPh sb="16" eb="17">
      <t>ヒ</t>
    </rPh>
    <rPh sb="18" eb="20">
      <t>ブザイ</t>
    </rPh>
    <rPh sb="20" eb="21">
      <t>ヒ</t>
    </rPh>
    <rPh sb="21" eb="22">
      <t>トウ</t>
    </rPh>
    <rPh sb="23" eb="25">
      <t>ニュウリョク</t>
    </rPh>
    <phoneticPr fontId="28"/>
  </si>
  <si>
    <t>工事区分</t>
    <rPh sb="0" eb="4">
      <t>コウジクブン</t>
    </rPh>
    <phoneticPr fontId="28"/>
  </si>
  <si>
    <t>工事内容</t>
    <phoneticPr fontId="28"/>
  </si>
  <si>
    <t>数量
(ｂ)</t>
    <rPh sb="0" eb="2">
      <t>タンカ</t>
    </rPh>
    <rPh sb="3" eb="4">
      <t>エン</t>
    </rPh>
    <phoneticPr fontId="28"/>
  </si>
  <si>
    <t>単位</t>
    <rPh sb="0" eb="2">
      <t>タンイ</t>
    </rPh>
    <phoneticPr fontId="28"/>
  </si>
  <si>
    <t>単価（円）
（ｃ)</t>
    <rPh sb="0" eb="2">
      <t>タンカ</t>
    </rPh>
    <rPh sb="3" eb="4">
      <t>エン</t>
    </rPh>
    <phoneticPr fontId="28"/>
  </si>
  <si>
    <t>補助対象製品にかかる工事費等</t>
    <rPh sb="0" eb="2">
      <t>ホジョ</t>
    </rPh>
    <rPh sb="2" eb="4">
      <t>タイショウ</t>
    </rPh>
    <rPh sb="4" eb="6">
      <t>セイヒン</t>
    </rPh>
    <rPh sb="10" eb="13">
      <t>コウジヒ</t>
    </rPh>
    <rPh sb="13" eb="14">
      <t>トウ</t>
    </rPh>
    <phoneticPr fontId="28"/>
  </si>
  <si>
    <t>明細書　【窓】</t>
    <rPh sb="0" eb="2">
      <t>メイサイ</t>
    </rPh>
    <rPh sb="2" eb="3">
      <t>ショ</t>
    </rPh>
    <rPh sb="5" eb="6">
      <t>マド</t>
    </rPh>
    <phoneticPr fontId="4"/>
  </si>
  <si>
    <t>※窓本体を入力してください</t>
    <rPh sb="1" eb="2">
      <t>マド</t>
    </rPh>
    <rPh sb="2" eb="4">
      <t>ホンタイ</t>
    </rPh>
    <rPh sb="5" eb="7">
      <t>ニュウリョク</t>
    </rPh>
    <phoneticPr fontId="28"/>
  </si>
  <si>
    <t>メーカー名</t>
    <phoneticPr fontId="4"/>
  </si>
  <si>
    <t>明細書　【玄関ドア】</t>
    <rPh sb="0" eb="2">
      <t>メイサイ</t>
    </rPh>
    <rPh sb="2" eb="3">
      <t>ショ</t>
    </rPh>
    <rPh sb="5" eb="7">
      <t>ゲンカン</t>
    </rPh>
    <phoneticPr fontId="4"/>
  </si>
  <si>
    <t>・見積書の各項目が税込金額で記載されている場合は、必ず[税抜]に修正して作成すること。</t>
    <rPh sb="1" eb="3">
      <t>ミツモ</t>
    </rPh>
    <rPh sb="3" eb="4">
      <t>ショ</t>
    </rPh>
    <rPh sb="5" eb="8">
      <t>カクコウモク</t>
    </rPh>
    <rPh sb="9" eb="11">
      <t>ゼイコミ</t>
    </rPh>
    <rPh sb="11" eb="13">
      <t>キンガク</t>
    </rPh>
    <rPh sb="14" eb="16">
      <t>キサイ</t>
    </rPh>
    <rPh sb="21" eb="23">
      <t>バアイ</t>
    </rPh>
    <rPh sb="25" eb="26">
      <t>カナラ</t>
    </rPh>
    <rPh sb="28" eb="29">
      <t>ゼイ</t>
    </rPh>
    <rPh sb="29" eb="30">
      <t>ヌ</t>
    </rPh>
    <rPh sb="32" eb="34">
      <t>シュウセイ</t>
    </rPh>
    <rPh sb="36" eb="38">
      <t>サクセイ</t>
    </rPh>
    <phoneticPr fontId="4"/>
  </si>
  <si>
    <t>※玄関ドア本体を入力してください</t>
    <rPh sb="1" eb="3">
      <t>ゲンカン</t>
    </rPh>
    <rPh sb="5" eb="7">
      <t>ホンタイ</t>
    </rPh>
    <rPh sb="8" eb="10">
      <t>ニュウリョク</t>
    </rPh>
    <phoneticPr fontId="28"/>
  </si>
  <si>
    <t>※ガラス本体を入力してください</t>
    <rPh sb="4" eb="6">
      <t>ホンタイ</t>
    </rPh>
    <rPh sb="7" eb="9">
      <t>ニュウリョク</t>
    </rPh>
    <phoneticPr fontId="28"/>
  </si>
  <si>
    <t>※冷暖房設備機器本体を入力してください</t>
    <rPh sb="1" eb="4">
      <t>レイダンボウ</t>
    </rPh>
    <rPh sb="4" eb="6">
      <t>セツビ</t>
    </rPh>
    <rPh sb="6" eb="8">
      <t>キキ</t>
    </rPh>
    <rPh sb="8" eb="10">
      <t>ホンタイ</t>
    </rPh>
    <rPh sb="11" eb="13">
      <t>ニュウリョク</t>
    </rPh>
    <phoneticPr fontId="28"/>
  </si>
  <si>
    <t>※温水暖房機本体を入力してください</t>
    <rPh sb="1" eb="3">
      <t>オンスイ</t>
    </rPh>
    <rPh sb="3" eb="5">
      <t>ダンボウ</t>
    </rPh>
    <rPh sb="5" eb="6">
      <t>キ</t>
    </rPh>
    <rPh sb="6" eb="8">
      <t>ホンタイ</t>
    </rPh>
    <rPh sb="9" eb="11">
      <t>ニュウリョク</t>
    </rPh>
    <phoneticPr fontId="28"/>
  </si>
  <si>
    <t>※給湯器、給湯関連設備本体を入力してください</t>
    <rPh sb="1" eb="4">
      <t>キュウトウキ</t>
    </rPh>
    <rPh sb="11" eb="13">
      <t>ホンタイ</t>
    </rPh>
    <rPh sb="14" eb="16">
      <t>ニュウリョク</t>
    </rPh>
    <phoneticPr fontId="28"/>
  </si>
  <si>
    <t>※換気設備本体を入力してください</t>
    <rPh sb="1" eb="3">
      <t>カンキ</t>
    </rPh>
    <rPh sb="3" eb="5">
      <t>セツビ</t>
    </rPh>
    <rPh sb="5" eb="7">
      <t>ホンタイ</t>
    </rPh>
    <rPh sb="8" eb="10">
      <t>ニュウリョク</t>
    </rPh>
    <phoneticPr fontId="28"/>
  </si>
  <si>
    <t>＜広報費＞</t>
    <rPh sb="1" eb="4">
      <t>コウホウヒ</t>
    </rPh>
    <phoneticPr fontId="28"/>
  </si>
  <si>
    <t>＜補助金交付申請額＞</t>
    <rPh sb="1" eb="9">
      <t>ホジョキンコウフシンセイガク</t>
    </rPh>
    <phoneticPr fontId="28"/>
  </si>
  <si>
    <t>2026年度　補助金交付申請額</t>
    <phoneticPr fontId="28"/>
  </si>
  <si>
    <t>2027年度　補助金交付申請額</t>
    <phoneticPr fontId="28"/>
  </si>
  <si>
    <t>製品情報</t>
    <rPh sb="0" eb="2">
      <t>セイヒン</t>
    </rPh>
    <phoneticPr fontId="28"/>
  </si>
  <si>
    <t>補助対象製品にかかる工事費等</t>
    <phoneticPr fontId="28"/>
  </si>
  <si>
    <t>材料・設備費及び工事費合計（A）</t>
    <rPh sb="0" eb="2">
      <t>ザイリョウ</t>
    </rPh>
    <rPh sb="3" eb="5">
      <t>セツビ</t>
    </rPh>
    <rPh sb="5" eb="6">
      <t>ヒ</t>
    </rPh>
    <rPh sb="6" eb="7">
      <t>オヨ</t>
    </rPh>
    <rPh sb="8" eb="11">
      <t>コウジヒ</t>
    </rPh>
    <rPh sb="11" eb="13">
      <t>ゴウケイ</t>
    </rPh>
    <phoneticPr fontId="4"/>
  </si>
  <si>
    <t>工事総額【税込】</t>
    <rPh sb="0" eb="4">
      <t>コウジソウガク</t>
    </rPh>
    <rPh sb="5" eb="7">
      <t>ゼイコミ</t>
    </rPh>
    <phoneticPr fontId="4"/>
  </si>
  <si>
    <t>意思表明</t>
    <rPh sb="0" eb="2">
      <t>イシ</t>
    </rPh>
    <rPh sb="2" eb="4">
      <t>ヒョウメイ</t>
    </rPh>
    <phoneticPr fontId="28"/>
  </si>
  <si>
    <t>上記以外で実施</t>
    <rPh sb="0" eb="2">
      <t>ジョウキ</t>
    </rPh>
    <rPh sb="2" eb="4">
      <t>イガイ</t>
    </rPh>
    <rPh sb="5" eb="7">
      <t>ジッシ</t>
    </rPh>
    <phoneticPr fontId="4"/>
  </si>
  <si>
    <t>該当
熱源機</t>
    <rPh sb="0" eb="2">
      <t>ガイトウ</t>
    </rPh>
    <rPh sb="3" eb="6">
      <t>ネツゲンキ</t>
    </rPh>
    <phoneticPr fontId="28"/>
  </si>
  <si>
    <t>＜工事総額＞</t>
    <rPh sb="1" eb="5">
      <t>コウジソウガク</t>
    </rPh>
    <phoneticPr fontId="4"/>
  </si>
  <si>
    <t>明細書　【断熱材】 （壁）</t>
    <rPh sb="0" eb="2">
      <t>メイサイ</t>
    </rPh>
    <rPh sb="2" eb="3">
      <t>ショ</t>
    </rPh>
    <rPh sb="5" eb="7">
      <t>ダンネツ</t>
    </rPh>
    <rPh sb="7" eb="8">
      <t>ザイ</t>
    </rPh>
    <rPh sb="11" eb="12">
      <t>カベ</t>
    </rPh>
    <phoneticPr fontId="4"/>
  </si>
  <si>
    <t>設計費</t>
    <phoneticPr fontId="28"/>
  </si>
  <si>
    <t>BELS取得費用（B）</t>
    <rPh sb="4" eb="8">
      <t>シュトクヒヨウ</t>
    </rPh>
    <phoneticPr fontId="28"/>
  </si>
  <si>
    <t>効果測定費用（C）</t>
    <rPh sb="0" eb="6">
      <t>コウカソクテイヒヨウ</t>
    </rPh>
    <phoneticPr fontId="28"/>
  </si>
  <si>
    <t>定型様式３</t>
    <rPh sb="0" eb="4">
      <t>テイケイヨウシキ</t>
    </rPh>
    <phoneticPr fontId="28"/>
  </si>
  <si>
    <t>定型様式４</t>
    <phoneticPr fontId="4"/>
  </si>
  <si>
    <t>材料・設備費及び工事費、設計費の合計（D）
 [（Ａ）＋（B）＋（C）]</t>
    <rPh sb="0" eb="2">
      <t>ザイリョウ</t>
    </rPh>
    <rPh sb="3" eb="5">
      <t>セツビ</t>
    </rPh>
    <rPh sb="5" eb="6">
      <t>ヒ</t>
    </rPh>
    <rPh sb="6" eb="7">
      <t>オヨ</t>
    </rPh>
    <rPh sb="8" eb="11">
      <t>コウジヒ</t>
    </rPh>
    <rPh sb="12" eb="14">
      <t>セッケイ</t>
    </rPh>
    <rPh sb="14" eb="15">
      <t>ヒ</t>
    </rPh>
    <rPh sb="16" eb="18">
      <t>ゴウケイ</t>
    </rPh>
    <phoneticPr fontId="4"/>
  </si>
  <si>
    <t>＜補助金交付算定額＞</t>
    <rPh sb="1" eb="4">
      <t>ホジョキン</t>
    </rPh>
    <rPh sb="4" eb="6">
      <t>コウフ</t>
    </rPh>
    <rPh sb="6" eb="8">
      <t>サンテイ</t>
    </rPh>
    <rPh sb="8" eb="9">
      <t>ガク</t>
    </rPh>
    <phoneticPr fontId="28"/>
  </si>
  <si>
    <t>工事対象
住宅の住所</t>
    <phoneticPr fontId="4"/>
  </si>
  <si>
    <t>建築確認申請の要否</t>
    <rPh sb="0" eb="6">
      <t>ケンチクカクニンシンセイ</t>
    </rPh>
    <rPh sb="7" eb="9">
      <t>ヨウヒ</t>
    </rPh>
    <phoneticPr fontId="28"/>
  </si>
  <si>
    <t>■連絡窓口の情報</t>
    <rPh sb="1" eb="5">
      <t>レンラクマドグチ</t>
    </rPh>
    <rPh sb="6" eb="8">
      <t>ジョウホウ</t>
    </rPh>
    <phoneticPr fontId="4"/>
  </si>
  <si>
    <t>※本事業で得られる温室効果ガス排出削減効果のJ-クレジット化について、J-グリーン・リンケージ倶楽部等の国、地方公共団体又は民間団体等が運営・管理するJ-クレジット制度に基づく排出削減事業で、その実施に関する意思表明を行うこと</t>
    <phoneticPr fontId="28"/>
  </si>
  <si>
    <t>確認申請の対象であるため、法令を遵守して確認申請を行う</t>
    <rPh sb="0" eb="2">
      <t>カクニン</t>
    </rPh>
    <rPh sb="2" eb="4">
      <t>シンセイ</t>
    </rPh>
    <rPh sb="5" eb="7">
      <t>タイショウ</t>
    </rPh>
    <rPh sb="13" eb="15">
      <t>ホウレイ</t>
    </rPh>
    <rPh sb="16" eb="18">
      <t>ジュンシュ</t>
    </rPh>
    <rPh sb="20" eb="22">
      <t>カクニン</t>
    </rPh>
    <rPh sb="22" eb="24">
      <t>シンセイ</t>
    </rPh>
    <rPh sb="25" eb="26">
      <t>オコナ</t>
    </rPh>
    <phoneticPr fontId="4"/>
  </si>
  <si>
    <t>確認申請の対象外であるため、確認申請は不要</t>
    <rPh sb="0" eb="2">
      <t>カクニン</t>
    </rPh>
    <rPh sb="2" eb="4">
      <t>シンセイ</t>
    </rPh>
    <rPh sb="5" eb="8">
      <t>タイショウガイ</t>
    </rPh>
    <rPh sb="14" eb="16">
      <t>カクニン</t>
    </rPh>
    <rPh sb="16" eb="18">
      <t>シンセイ</t>
    </rPh>
    <rPh sb="19" eb="21">
      <t>フヨウ</t>
    </rPh>
    <phoneticPr fontId="4"/>
  </si>
  <si>
    <t>※中間報告時に確認済証を提出すること</t>
    <rPh sb="1" eb="6">
      <t>チュウカンホウコクジ</t>
    </rPh>
    <rPh sb="10" eb="11">
      <t>ショウ</t>
    </rPh>
    <rPh sb="12" eb="14">
      <t>テイシュツ</t>
    </rPh>
    <phoneticPr fontId="28"/>
  </si>
  <si>
    <t>→
申請又は申請予定の補助金等の名称を入力してください</t>
    <rPh sb="2" eb="4">
      <t>シンセイ</t>
    </rPh>
    <rPh sb="4" eb="5">
      <t>マタ</t>
    </rPh>
    <rPh sb="6" eb="8">
      <t>シンセイ</t>
    </rPh>
    <rPh sb="8" eb="10">
      <t>ヨテイ</t>
    </rPh>
    <rPh sb="12" eb="15">
      <t>ホジョキン</t>
    </rPh>
    <rPh sb="14" eb="15">
      <t>トウ</t>
    </rPh>
    <rPh sb="16" eb="18">
      <t>メイショウ</t>
    </rPh>
    <rPh sb="19" eb="21">
      <t>ニュウリョク</t>
    </rPh>
    <phoneticPr fontId="4"/>
  </si>
  <si>
    <t>単年度事業</t>
    <rPh sb="0" eb="3">
      <t>タンネンド</t>
    </rPh>
    <rPh sb="3" eb="5">
      <t>ジギョウ</t>
    </rPh>
    <phoneticPr fontId="28"/>
  </si>
  <si>
    <t>複数年度事業</t>
    <rPh sb="0" eb="6">
      <t>フクスウネンドジギョウ</t>
    </rPh>
    <phoneticPr fontId="28"/>
  </si>
  <si>
    <t>■J-クレジット化の意思表明</t>
    <rPh sb="8" eb="9">
      <t>カ</t>
    </rPh>
    <rPh sb="10" eb="12">
      <t>イシ</t>
    </rPh>
    <rPh sb="12" eb="14">
      <t>ヒョウメイ</t>
    </rPh>
    <phoneticPr fontId="4"/>
  </si>
  <si>
    <t>一般公開（オープンハウス等）を実施する場合は、補助金交付申請額に100,000円が加算されます。
実施する場合は「広報活動の計画について」シートへの入力もお願いします。</t>
    <phoneticPr fontId="28"/>
  </si>
  <si>
    <t>ＳＩＩは、本事業の実施期間にわたり、以下の情報を取得する。
なお、ＳＩＩに提供する以下の情報に、申請者等が自ら取得した個人情報が含まれる場合、ＳＩＩへの提供及びＳＩＩから国等への提供に
対して適切な同意を取得するものとする。
A）氏名、生年月日、住所、電話番号、メールアドレス（以上、連絡窓口含む）、世帯人数、口座情報等の補助事業者情報
B）地域区分、延床面積等の建築地情報
C）外皮平均熱貫流率、冷房期平均日射熱取得率、ＢＥＩ、一次エネルギー消費量、導入製品・導入設備等の性能及び金額の情報
D）改修前後の住宅の外観または内観写真
E）その他、本事業に必要な情報</t>
    <phoneticPr fontId="28"/>
  </si>
  <si>
    <t>ＳＩＩは「２．」で取得した情報を以下の目的で利用する。
A）本事業の審査、管理、事業進捗状況の把握
B）ＳＩＩの各種情報案内、アンケート・調査の実施
C）事例集の掲載、広報の実施
D）国及び「５．」に示す提供先への報告、省エネ・省CO2を目的とした調査・研究
E）その他、上記の目的に付随する業務を行うため</t>
    <phoneticPr fontId="28"/>
  </si>
  <si>
    <t>2.A)、B)、Ｃ)、D)、E)</t>
    <phoneticPr fontId="28"/>
  </si>
  <si>
    <t>2.A)のうち市区町村までの住所、世帯人数、B)、Ｃ)、E)</t>
    <phoneticPr fontId="28"/>
  </si>
  <si>
    <t>ＳＩＩホームページへの掲載、印刷物</t>
    <phoneticPr fontId="28"/>
  </si>
  <si>
    <t>本事業の一般公開（オープンハウス等）に関するパンフレット、チラシ、プレスリリース（外部配信サービス）を含むＷＥＢサイトを活用した広報媒体への掲載</t>
    <phoneticPr fontId="28"/>
  </si>
  <si>
    <t>②A)のうち市区町村までの住所、B)、Ｃ)、D) 、E)</t>
    <phoneticPr fontId="28"/>
  </si>
  <si>
    <t>ＳＩＩホームページ、または外部配信サービスへの掲載</t>
    <phoneticPr fontId="28"/>
  </si>
  <si>
    <t>ＳＩＩは本事業の実施のため、以下「２．」に記載する情報を本事業の実施期間にわたり取得する。
これらの取得した情報を、「５．」に記載する範囲・目的で提供することに、申請者は同意するものとする。
本事業の個人情報保護方針は以下を確認すること。
【ＳＩＩ】https://zehweb.jp/privacy/</t>
    <phoneticPr fontId="28"/>
  </si>
  <si>
    <t>本事業では、ＳＩＩのホームページ等で「３．」を目的として、「２．」で取得した情報を、個人が特定できないよう匿名加工を行ったうえで、
外部へ提供する場合がある。
提供時には、利用目的を明示し、個人を特定するような行為を行わないことに対して同意を取得する。
本事業のうち、匿名加工情報を取り扱うＳＩＩの匿名加工情報に関するポリシーに関しては、以下を確認すること。
【ＳＩＩ】https://sii.or.jp/anonymous_processing/index.html</t>
    <phoneticPr fontId="28"/>
  </si>
  <si>
    <t>ＳＩＩが保有している個人データ、個人情報の利用目的の通知、個人情報の開示、内容の訂正、追加又は削除、利用の停止、消去及び
第三者への提供の停止等に誠実に対応する。手続きは下記の相談窓口まで連絡すること。請求内容を確認のうえ、対応する。
＜相談窓口＞
一般社団法人 環境共創イニシアチブ
個人情報取扱管理担当    
p-support@sii.or.jp</t>
    <phoneticPr fontId="28"/>
  </si>
  <si>
    <t>１.申請者の氏名又は名称（法人にあっては名称及び代表者の氏名）及び住所</t>
    <phoneticPr fontId="4"/>
  </si>
  <si>
    <t>■一般公開（オープンハウス等）実施について</t>
    <rPh sb="1" eb="3">
      <t>イッパン</t>
    </rPh>
    <rPh sb="3" eb="5">
      <t>コウカイ</t>
    </rPh>
    <rPh sb="13" eb="14">
      <t>トウ</t>
    </rPh>
    <rPh sb="15" eb="17">
      <t>ジッシ</t>
    </rPh>
    <phoneticPr fontId="4"/>
  </si>
  <si>
    <t>※申請者がＺＥＨビルダー/プランナーに登録していない場合のみ入力</t>
    <phoneticPr fontId="28"/>
  </si>
  <si>
    <t>有（他の国庫補助金と補助対象に重複部分がなく、工事請負契約が別であることを確認している）</t>
    <phoneticPr fontId="4"/>
  </si>
  <si>
    <t>【材料・設備費及び工事費】の補助率による計算（E）
 [（A）／３]</t>
    <rPh sb="1" eb="3">
      <t>ザイリョウ</t>
    </rPh>
    <rPh sb="4" eb="6">
      <t>セツビ</t>
    </rPh>
    <rPh sb="6" eb="7">
      <t>ヒ</t>
    </rPh>
    <rPh sb="7" eb="8">
      <t>オヨ</t>
    </rPh>
    <rPh sb="9" eb="12">
      <t>コウジヒ</t>
    </rPh>
    <rPh sb="14" eb="16">
      <t>ホジョ</t>
    </rPh>
    <rPh sb="16" eb="17">
      <t>リツ</t>
    </rPh>
    <rPh sb="20" eb="22">
      <t>ケイサン</t>
    </rPh>
    <phoneticPr fontId="4"/>
  </si>
  <si>
    <t>【設計費】の
補助率による
計算</t>
    <phoneticPr fontId="28"/>
  </si>
  <si>
    <t>BELS取得費用（F） [（B）／３]</t>
    <phoneticPr fontId="28"/>
  </si>
  <si>
    <t>効果測定費用（G） [（C）／３]</t>
    <phoneticPr fontId="28"/>
  </si>
  <si>
    <t>＜材料・設備費及び工事費、設計費の補助額＞</t>
    <rPh sb="1" eb="3">
      <t>ザイリョウ</t>
    </rPh>
    <rPh sb="4" eb="7">
      <t>セツビヒ</t>
    </rPh>
    <rPh sb="7" eb="8">
      <t>オヨ</t>
    </rPh>
    <rPh sb="9" eb="11">
      <t>コウジ</t>
    </rPh>
    <rPh sb="11" eb="12">
      <t>ヒ</t>
    </rPh>
    <rPh sb="13" eb="15">
      <t>セッケイ</t>
    </rPh>
    <rPh sb="15" eb="16">
      <t>ヒ</t>
    </rPh>
    <rPh sb="17" eb="20">
      <t>ホジョガク</t>
    </rPh>
    <phoneticPr fontId="28"/>
  </si>
  <si>
    <t>材料・設備費及び工事費、設計費の補助額（Ｉ） 
[（H）又は上限額のいずれか低い金額]</t>
    <rPh sb="0" eb="2">
      <t>ザイリョウ</t>
    </rPh>
    <rPh sb="3" eb="6">
      <t>セツビヒ</t>
    </rPh>
    <rPh sb="6" eb="7">
      <t>オヨ</t>
    </rPh>
    <rPh sb="8" eb="10">
      <t>コウジ</t>
    </rPh>
    <rPh sb="10" eb="11">
      <t>ヒ</t>
    </rPh>
    <rPh sb="12" eb="14">
      <t>セッケイ</t>
    </rPh>
    <rPh sb="14" eb="15">
      <t>ヒ</t>
    </rPh>
    <rPh sb="16" eb="18">
      <t>ホジョ</t>
    </rPh>
    <rPh sb="18" eb="19">
      <t>ガク</t>
    </rPh>
    <rPh sb="28" eb="29">
      <t>マタ</t>
    </rPh>
    <rPh sb="30" eb="33">
      <t>ジョウゲンガク</t>
    </rPh>
    <rPh sb="38" eb="39">
      <t>ヒク</t>
    </rPh>
    <rPh sb="40" eb="42">
      <t>キンガク</t>
    </rPh>
    <phoneticPr fontId="28"/>
  </si>
  <si>
    <t>広報費（J）</t>
    <phoneticPr fontId="28"/>
  </si>
  <si>
    <t>補助金交付申請額（K）［（I)+（J）］</t>
    <phoneticPr fontId="28"/>
  </si>
  <si>
    <t>■本事業に関わる契約先</t>
    <rPh sb="1" eb="4">
      <t>ホンジギョウ</t>
    </rPh>
    <rPh sb="5" eb="6">
      <t>カカ</t>
    </rPh>
    <phoneticPr fontId="28"/>
  </si>
  <si>
    <t>ＺＥＨビルダー/プランナー
登録番号</t>
    <phoneticPr fontId="28"/>
  </si>
  <si>
    <t>補助金交付算定額合計（H） [（E）＋（F）＋（G）]</t>
    <phoneticPr fontId="28"/>
  </si>
  <si>
    <t>外皮面積
（㎡）（a）</t>
    <rPh sb="0" eb="2">
      <t>ガイヒ</t>
    </rPh>
    <rPh sb="2" eb="4">
      <t>メンセキ</t>
    </rPh>
    <phoneticPr fontId="4"/>
  </si>
  <si>
    <t>金額(円）［税抜］
(a)×（ｃ)</t>
    <rPh sb="0" eb="2">
      <t>キンガク</t>
    </rPh>
    <rPh sb="3" eb="4">
      <t>エン</t>
    </rPh>
    <phoneticPr fontId="4"/>
  </si>
  <si>
    <t>　当社（個人である場合は私、団体である場合は当団体）は、補助金の交付申請を一般社団法人環境共創イニシアチブ（以下「ＳＩＩ」という。）に提出するにあたって、また、補助事業の実施期間内及び完了後において、下記の事項について誓約いたします。
　この誓約が虚偽である又はこの誓約に反したことにより、当方が不利益を被ることとなっても、一切異議は申し立てません。</t>
    <phoneticPr fontId="4"/>
  </si>
  <si>
    <t>令和８年度　住宅・建築物需給一体型等省エネルギー投資促進事業費（既築住宅のＺＥＨ＋改修実証支援事業）（以下「本事業」という。）交付規程及び公募要領の内容を全て承知の上で、申請者、手続きに関する連絡の窓口となる者（以下「連絡窓口」という。）の役割及び要件等について確認し、了承している。</t>
    <phoneticPr fontId="4"/>
  </si>
  <si>
    <t>当社（個人である場合は私、団体である場合は当団体）は、暴力団排除に関する誓約事項について熟読し、理解の上、これに同意している。また、当方の個人情報（役員名簿等）について、暴力団排除の確認のために、貴法人が所管官庁及び警察当局へ提供すること、並びに警察当局から当該情報の回答を受けることに同意している。</t>
    <phoneticPr fontId="28"/>
  </si>
  <si>
    <t>交付決定通知書を受領する前に本事業に着手した場合には、補助金の交付対象とならないことを了承している。</t>
    <rPh sb="0" eb="2">
      <t>コウフ</t>
    </rPh>
    <rPh sb="2" eb="4">
      <t>ケッテイ</t>
    </rPh>
    <rPh sb="4" eb="7">
      <t>ツウチショ</t>
    </rPh>
    <rPh sb="8" eb="10">
      <t>ジュリョウ</t>
    </rPh>
    <rPh sb="12" eb="13">
      <t>マエ</t>
    </rPh>
    <rPh sb="14" eb="15">
      <t>ホン</t>
    </rPh>
    <rPh sb="15" eb="17">
      <t>ジギョウ</t>
    </rPh>
    <rPh sb="18" eb="20">
      <t>チャクシュ</t>
    </rPh>
    <rPh sb="22" eb="24">
      <t>バアイ</t>
    </rPh>
    <rPh sb="27" eb="30">
      <t>ホジョキン</t>
    </rPh>
    <rPh sb="31" eb="33">
      <t>コウフ</t>
    </rPh>
    <rPh sb="33" eb="35">
      <t>タイショウ</t>
    </rPh>
    <rPh sb="43" eb="45">
      <t>リョウショウ</t>
    </rPh>
    <phoneticPr fontId="4"/>
  </si>
  <si>
    <t>当社（個人である場合は私、団体である場合は当団体）は、「個人情報の取得と利用について」に記名し、内容について同意している。</t>
    <phoneticPr fontId="4"/>
  </si>
  <si>
    <t>申請の提出後に申請内容に変更が発生した場合には、ＳＩＩに速やかに報告することを了承している。
万が一、違反する行為が発生した場合は、ＳＩＩの指示に従い申請の取下げを行うことに同意している。</t>
    <phoneticPr fontId="4"/>
  </si>
  <si>
    <t>申請者（又は補助事業者（連絡窓口含む）、以下同様。）がＳＩＩに連絡することを怠ったことにより、事業の不履行等が生じ審査が継続できないとＳＩＩが判断した場合は、当該申請者の申請及び登録を無効とすることができることを理解し、了承している。</t>
    <phoneticPr fontId="28"/>
  </si>
  <si>
    <t>ＳＩＩは、ＺＥＨビルダー/プランナー、申請者、その他の者との間に生じるトラブルや損害について、一切の関与・責任を負わないことを理解し、了承している。</t>
    <phoneticPr fontId="4"/>
  </si>
  <si>
    <t>ＳＩＩは、国との協議に基づき、本事業を終了又はその制度内容の変更を行うことができることを承知している。</t>
    <phoneticPr fontId="4"/>
  </si>
  <si>
    <t>→
他の補助金で改修または
設置予定の建材及び設備を
選択してください</t>
    <rPh sb="2" eb="3">
      <t>タ</t>
    </rPh>
    <rPh sb="4" eb="7">
      <t>ホジョキン</t>
    </rPh>
    <rPh sb="8" eb="10">
      <t>カイシュウ</t>
    </rPh>
    <rPh sb="14" eb="16">
      <t>セッチ</t>
    </rPh>
    <rPh sb="16" eb="18">
      <t>ヨテイ</t>
    </rPh>
    <rPh sb="19" eb="21">
      <t>ケンザイ</t>
    </rPh>
    <rPh sb="21" eb="22">
      <t>オヨ</t>
    </rPh>
    <rPh sb="23" eb="25">
      <t>セツビ</t>
    </rPh>
    <rPh sb="28" eb="30">
      <t>センタク</t>
    </rPh>
    <phoneticPr fontId="4"/>
  </si>
  <si>
    <t>金額(円）［税抜］</t>
    <rPh sb="0" eb="2">
      <t>キンガク</t>
    </rPh>
    <rPh sb="3" eb="4">
      <t>エン</t>
    </rPh>
    <phoneticPr fontId="4"/>
  </si>
  <si>
    <t>地域区分表は
こちら</t>
    <rPh sb="0" eb="5">
      <t>チイキクブンヒョウ</t>
    </rPh>
    <phoneticPr fontId="28"/>
  </si>
  <si>
    <t>緊急連絡先（携帯等）</t>
    <phoneticPr fontId="28"/>
  </si>
  <si>
    <t>明細書　【断熱材】 (天井・屋根)</t>
    <phoneticPr fontId="28"/>
  </si>
  <si>
    <t>緊急連絡先
（携帯等）</t>
    <rPh sb="0" eb="2">
      <t>キンキュウ</t>
    </rPh>
    <rPh sb="2" eb="5">
      <t>レンラクサキ</t>
    </rPh>
    <rPh sb="7" eb="9">
      <t>ケイタイ</t>
    </rPh>
    <rPh sb="9" eb="10">
      <t>ナド</t>
    </rPh>
    <phoneticPr fontId="4"/>
  </si>
  <si>
    <t>補助対象となる住宅は新耐震基準を満たしている
（現在、旧耐震基準の住宅の場合、本事業の改修完了時までに新耐震基準に適合させるための改修工事を実施する）</t>
    <phoneticPr fontId="28"/>
  </si>
  <si>
    <t>Ver.2.0</t>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</si>
</sst>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0_ ;[Red]\-#,##0.00\ "/>
    <numFmt numFmtId="177" formatCode="#,##0_ ;[Red]\-#,##0\ "/>
    <numFmt numFmtId="178" formatCode="0_);[Red]\(0\)"/>
    <numFmt numFmtId="179" formatCode="0_ "/>
    <numFmt numFmtId="180" formatCode="yyyy/mm/dd"/>
    <numFmt numFmtId="181" formatCode="0.00_ "/>
    <numFmt numFmtId="182" formatCode="#,##0_ "/>
    <numFmt numFmtId="183" formatCode="0.0_ "/>
    <numFmt numFmtId="184" formatCode="0.00_);[Red]\(0.00\)"/>
    <numFmt numFmtId="185" formatCode="#"/>
  </numFmts>
  <fonts count="124"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13"/>
      <name val="ＭＳ Ｐゴシック"/>
      <family val="3"/>
      <charset val="128"/>
    </font>
    <font>
      <b/>
      <sz val="18"/>
      <name val="ＭＳ Ｐゴシック"/>
      <family val="3"/>
      <charset val="128"/>
    </font>
    <font>
      <sz val="12"/>
      <name val="ＭＳ Ｐゴシック"/>
      <family val="3"/>
      <charset val="128"/>
    </font>
    <font>
      <sz val="10"/>
      <name val="ＭＳ Ｐゴシック"/>
      <family val="3"/>
      <charset val="128"/>
    </font>
    <font>
      <u/>
      <sz val="18"/>
      <name val="ＭＳ Ｐゴシック"/>
      <family val="3"/>
      <charset val="128"/>
    </font>
    <font>
      <b/>
      <sz val="16"/>
      <name val="ＭＳ Ｐゴシック"/>
      <family val="3"/>
      <charset val="128"/>
    </font>
    <font>
      <sz val="16"/>
      <name val="ＭＳ Ｐゴシック"/>
      <family val="3"/>
      <charset val="128"/>
    </font>
    <font>
      <sz val="14"/>
      <name val="ＭＳ Ｐゴシック"/>
      <family val="3"/>
      <charset val="128"/>
    </font>
    <font>
      <u/>
      <sz val="11"/>
      <color indexed="12"/>
      <name val="ＭＳ Ｐゴシック"/>
      <family val="3"/>
      <charset val="128"/>
    </font>
    <font>
      <sz val="18"/>
      <color indexed="9"/>
      <name val="HGP創英角ｺﾞｼｯｸUB"/>
      <family val="3"/>
      <charset val="128"/>
    </font>
    <font>
      <sz val="18"/>
      <name val="ＭＳ Ｐゴシック"/>
      <family val="3"/>
      <charset val="128"/>
    </font>
    <font>
      <sz val="20"/>
      <name val="ＭＳ Ｐゴシック"/>
      <family val="3"/>
      <charset val="128"/>
    </font>
    <font>
      <b/>
      <sz val="20"/>
      <name val="ＭＳ Ｐゴシック"/>
      <family val="3"/>
      <charset val="128"/>
    </font>
    <font>
      <b/>
      <sz val="11"/>
      <name val="ＭＳ Ｐゴシック"/>
      <family val="3"/>
      <charset val="128"/>
    </font>
    <font>
      <sz val="22"/>
      <color indexed="9"/>
      <name val="HGP創英角ｺﾞｼｯｸUB"/>
      <family val="3"/>
      <charset val="128"/>
    </font>
    <font>
      <sz val="22"/>
      <name val="ＭＳ Ｐゴシック"/>
      <family val="3"/>
      <charset val="128"/>
    </font>
    <font>
      <sz val="24"/>
      <name val="ＭＳ Ｐゴシック"/>
      <family val="3"/>
      <charset val="128"/>
    </font>
    <font>
      <sz val="10"/>
      <name val="ＭＳ 明朝"/>
      <family val="1"/>
      <charset val="128"/>
    </font>
    <font>
      <sz val="12"/>
      <name val="ＭＳ 明朝"/>
      <family val="1"/>
      <charset val="128"/>
    </font>
    <font>
      <b/>
      <sz val="26"/>
      <name val="ＭＳ Ｐゴシック"/>
      <family val="3"/>
      <charset val="128"/>
    </font>
    <font>
      <sz val="11"/>
      <color theme="1"/>
      <name val="ＭＳ Ｐゴシック"/>
      <family val="3"/>
      <charset val="128"/>
      <scheme val="minor"/>
    </font>
    <font>
      <sz val="16"/>
      <color rgb="FFFF0000"/>
      <name val="HGP創英角ｺﾞｼｯｸUB"/>
      <family val="3"/>
      <charset val="128"/>
    </font>
    <font>
      <sz val="6"/>
      <name val="ＭＳ Ｐゴシック"/>
      <family val="3"/>
      <charset val="128"/>
      <scheme val="minor"/>
    </font>
    <font>
      <b/>
      <sz val="12"/>
      <color rgb="FFFF0000"/>
      <name val="ＭＳ Ｐゴシック"/>
      <family val="3"/>
      <charset val="128"/>
    </font>
    <font>
      <sz val="22"/>
      <color theme="1"/>
      <name val="ＭＳ Ｐゴシック"/>
      <family val="3"/>
      <charset val="128"/>
    </font>
    <font>
      <sz val="16"/>
      <color theme="1"/>
      <name val="ＭＳ Ｐゴシック"/>
      <family val="3"/>
      <charset val="128"/>
    </font>
    <font>
      <sz val="20"/>
      <color theme="1"/>
      <name val="ＭＳ Ｐゴシック"/>
      <family val="3"/>
      <charset val="128"/>
    </font>
    <font>
      <sz val="14"/>
      <color theme="1"/>
      <name val="ＭＳ Ｐゴシック"/>
      <family val="3"/>
      <charset val="128"/>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57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b/>
      <sz val="16"/>
      <color theme="1"/>
      <name val="ＭＳ Ｐゴシック"/>
      <family val="3"/>
      <charset val="128"/>
    </font>
    <font>
      <b/>
      <sz val="24"/>
      <color theme="1"/>
      <name val="ＭＳ Ｐゴシック"/>
      <family val="3"/>
      <charset val="128"/>
    </font>
    <font>
      <sz val="11"/>
      <color theme="1"/>
      <name val="ＭＳ Ｐゴシック"/>
      <family val="3"/>
      <charset val="128"/>
    </font>
    <font>
      <b/>
      <sz val="11"/>
      <color theme="1"/>
      <name val="ＭＳ Ｐゴシック"/>
      <family val="3"/>
      <charset val="128"/>
    </font>
    <font>
      <sz val="12"/>
      <name val="ＭＳ Ｐゴシック"/>
      <family val="3"/>
      <charset val="128"/>
      <scheme val="major"/>
    </font>
    <font>
      <sz val="13"/>
      <name val="メイリオ"/>
      <family val="3"/>
      <charset val="128"/>
    </font>
    <font>
      <sz val="14"/>
      <name val="ＭＳ Ｐゴシック"/>
      <family val="3"/>
      <charset val="128"/>
      <scheme val="major"/>
    </font>
    <font>
      <sz val="13"/>
      <name val="HGSｺﾞｼｯｸM"/>
      <family val="3"/>
      <charset val="128"/>
    </font>
    <font>
      <sz val="12"/>
      <name val="HGSｺﾞｼｯｸM"/>
      <family val="3"/>
      <charset val="128"/>
    </font>
    <font>
      <sz val="8"/>
      <color rgb="FFFF0000"/>
      <name val="HGSｺﾞｼｯｸM"/>
      <family val="3"/>
      <charset val="128"/>
    </font>
    <font>
      <sz val="12"/>
      <color rgb="FFFF0000"/>
      <name val="HGSｺﾞｼｯｸM"/>
      <family val="3"/>
      <charset val="128"/>
    </font>
    <font>
      <sz val="24"/>
      <name val="HGSｺﾞｼｯｸM"/>
      <family val="3"/>
      <charset val="128"/>
    </font>
    <font>
      <sz val="10"/>
      <name val="HGSｺﾞｼｯｸM"/>
      <family val="3"/>
      <charset val="128"/>
    </font>
    <font>
      <sz val="11"/>
      <name val="HGSｺﾞｼｯｸM"/>
      <family val="3"/>
      <charset val="128"/>
    </font>
    <font>
      <sz val="14"/>
      <name val="HGSｺﾞｼｯｸM"/>
      <family val="3"/>
      <charset val="128"/>
    </font>
    <font>
      <u/>
      <sz val="12"/>
      <name val="HGSｺﾞｼｯｸM"/>
      <family val="3"/>
      <charset val="128"/>
    </font>
    <font>
      <sz val="22"/>
      <color indexed="9"/>
      <name val="HGSｺﾞｼｯｸM"/>
      <family val="3"/>
      <charset val="128"/>
    </font>
    <font>
      <sz val="14"/>
      <color indexed="8"/>
      <name val="ＭＳ Ｐゴシック"/>
      <family val="3"/>
      <charset val="128"/>
      <scheme val="major"/>
    </font>
    <font>
      <sz val="10"/>
      <color indexed="8"/>
      <name val="ＭＳ Ｐゴシック"/>
      <family val="3"/>
      <charset val="128"/>
      <scheme val="major"/>
    </font>
    <font>
      <b/>
      <sz val="14"/>
      <name val="ＭＳ Ｐゴシック"/>
      <family val="3"/>
      <charset val="128"/>
      <scheme val="major"/>
    </font>
    <font>
      <sz val="11"/>
      <color theme="1"/>
      <name val="ＭＳ Ｐゴシック"/>
      <family val="3"/>
      <charset val="128"/>
      <scheme val="major"/>
    </font>
    <font>
      <sz val="14"/>
      <color theme="1"/>
      <name val="ＭＳ Ｐゴシック"/>
      <family val="3"/>
      <charset val="128"/>
      <scheme val="major"/>
    </font>
    <font>
      <sz val="12"/>
      <color theme="1"/>
      <name val="ＭＳ Ｐゴシック"/>
      <family val="3"/>
      <charset val="128"/>
      <scheme val="major"/>
    </font>
    <font>
      <sz val="11"/>
      <name val="ＭＳ Ｐゴシック"/>
      <family val="3"/>
      <charset val="128"/>
      <scheme val="major"/>
    </font>
    <font>
      <sz val="10"/>
      <name val="ＭＳ Ｐゴシック"/>
      <family val="3"/>
      <charset val="128"/>
      <scheme val="major"/>
    </font>
    <font>
      <sz val="13.3"/>
      <name val="ＭＳ Ｐゴシック"/>
      <family val="3"/>
      <charset val="128"/>
      <scheme val="major"/>
    </font>
    <font>
      <sz val="11"/>
      <color indexed="8"/>
      <name val="ＭＳ Ｐゴシック"/>
      <family val="3"/>
      <charset val="128"/>
      <scheme val="major"/>
    </font>
    <font>
      <sz val="9"/>
      <name val="ＭＳ Ｐゴシック"/>
      <family val="3"/>
      <charset val="128"/>
      <scheme val="major"/>
    </font>
    <font>
      <b/>
      <sz val="13"/>
      <name val="ＭＳ Ｐゴシック"/>
      <family val="3"/>
      <charset val="128"/>
      <scheme val="major"/>
    </font>
    <font>
      <sz val="17"/>
      <name val="ＭＳ Ｐゴシック"/>
      <family val="3"/>
      <charset val="128"/>
      <scheme val="major"/>
    </font>
    <font>
      <b/>
      <sz val="17"/>
      <name val="ＭＳ Ｐゴシック"/>
      <family val="3"/>
      <charset val="128"/>
      <scheme val="major"/>
    </font>
    <font>
      <b/>
      <sz val="16"/>
      <name val="ＭＳ Ｐゴシック"/>
      <family val="3"/>
      <charset val="128"/>
      <scheme val="major"/>
    </font>
    <font>
      <b/>
      <sz val="14"/>
      <color theme="1"/>
      <name val="ＭＳ Ｐゴシック"/>
      <family val="3"/>
      <charset val="128"/>
      <scheme val="major"/>
    </font>
    <font>
      <b/>
      <sz val="14"/>
      <color indexed="8"/>
      <name val="ＭＳ Ｐゴシック"/>
      <family val="3"/>
      <charset val="128"/>
      <scheme val="major"/>
    </font>
    <font>
      <b/>
      <sz val="12"/>
      <color theme="0"/>
      <name val="ＭＳ Ｐゴシック"/>
      <family val="3"/>
      <charset val="128"/>
      <scheme val="major"/>
    </font>
    <font>
      <b/>
      <sz val="10"/>
      <color theme="0"/>
      <name val="ＭＳ Ｐゴシック"/>
      <family val="3"/>
      <charset val="128"/>
      <scheme val="major"/>
    </font>
    <font>
      <b/>
      <sz val="13"/>
      <color rgb="FFFF0000"/>
      <name val="ＭＳ Ｐゴシック"/>
      <family val="3"/>
      <charset val="128"/>
      <scheme val="major"/>
    </font>
    <font>
      <u/>
      <sz val="12"/>
      <name val="ＭＳ Ｐゴシック"/>
      <family val="3"/>
      <charset val="128"/>
    </font>
    <font>
      <u/>
      <sz val="17"/>
      <name val="ＭＳ Ｐゴシック"/>
      <family val="3"/>
      <charset val="128"/>
    </font>
    <font>
      <sz val="10.5"/>
      <name val="ＭＳ Ｐゴシック"/>
      <family val="3"/>
      <charset val="128"/>
    </font>
    <font>
      <sz val="12"/>
      <name val="ＭＳ Ｐゴシック"/>
      <family val="3"/>
      <charset val="128"/>
      <scheme val="minor"/>
    </font>
    <font>
      <sz val="10"/>
      <color rgb="FFFF0000"/>
      <name val="ＭＳ Ｐゴシック"/>
      <family val="3"/>
      <charset val="128"/>
      <scheme val="major"/>
    </font>
    <font>
      <b/>
      <sz val="20"/>
      <name val="HGSｺﾞｼｯｸM"/>
      <family val="3"/>
      <charset val="128"/>
    </font>
    <font>
      <sz val="12"/>
      <color rgb="FFFF0000"/>
      <name val="ＭＳ Ｐゴシック"/>
      <family val="3"/>
      <charset val="128"/>
    </font>
    <font>
      <sz val="13"/>
      <name val="ＭＳ Ｐゴシック"/>
      <family val="3"/>
      <charset val="128"/>
      <scheme val="major"/>
    </font>
    <font>
      <b/>
      <sz val="13"/>
      <color rgb="FFFF0000"/>
      <name val="HGSｺﾞｼｯｸM"/>
      <family val="3"/>
      <charset val="128"/>
    </font>
    <font>
      <sz val="24"/>
      <color theme="0"/>
      <name val="HG丸ｺﾞｼｯｸM-PRO"/>
      <family val="3"/>
      <charset val="128"/>
    </font>
    <font>
      <sz val="10.5"/>
      <name val="HGSｺﾞｼｯｸM"/>
      <family val="3"/>
      <charset val="128"/>
    </font>
    <font>
      <sz val="13"/>
      <color theme="1"/>
      <name val="ＭＳ Ｐゴシック"/>
      <family val="3"/>
      <charset val="128"/>
    </font>
    <font>
      <u/>
      <sz val="11"/>
      <color theme="1"/>
      <name val="ＭＳ Ｐゴシック"/>
      <family val="3"/>
      <charset val="128"/>
    </font>
    <font>
      <b/>
      <sz val="18"/>
      <color theme="1"/>
      <name val="ＭＳ Ｐゴシック"/>
      <family val="3"/>
      <charset val="128"/>
    </font>
    <font>
      <sz val="10"/>
      <color theme="1"/>
      <name val="ＭＳ Ｐゴシック"/>
      <family val="3"/>
      <charset val="128"/>
    </font>
    <font>
      <sz val="11.5"/>
      <name val="HGSｺﾞｼｯｸM"/>
      <family val="3"/>
      <charset val="128"/>
    </font>
    <font>
      <b/>
      <sz val="11"/>
      <color rgb="FFFF0000"/>
      <name val="HGSｺﾞｼｯｸM"/>
      <family val="3"/>
      <charset val="128"/>
    </font>
    <font>
      <sz val="22"/>
      <color theme="0"/>
      <name val="HGP創英角ｺﾞｼｯｸUB"/>
      <family val="3"/>
      <charset val="128"/>
    </font>
    <font>
      <sz val="13"/>
      <color theme="1"/>
      <name val="HGSｺﾞｼｯｸM"/>
      <family val="3"/>
      <charset val="128"/>
    </font>
    <font>
      <b/>
      <sz val="12"/>
      <name val="ＭＳ Ｐゴシック"/>
      <family val="3"/>
      <charset val="128"/>
      <scheme val="major"/>
    </font>
    <font>
      <sz val="11"/>
      <color rgb="FFFF0000"/>
      <name val="HGSｺﾞｼｯｸM"/>
      <family val="3"/>
      <charset val="128"/>
    </font>
    <font>
      <b/>
      <sz val="16"/>
      <color rgb="FFFF0000"/>
      <name val="ＭＳ Ｐゴシック"/>
      <family val="3"/>
      <charset val="128"/>
    </font>
    <font>
      <sz val="14"/>
      <color rgb="FFFF0000"/>
      <name val="ＭＳ Ｐゴシック"/>
      <family val="3"/>
      <charset val="128"/>
      <scheme val="major"/>
    </font>
    <font>
      <sz val="12"/>
      <color rgb="FFFF0000"/>
      <name val="ＭＳ Ｐゴシック"/>
      <family val="3"/>
      <charset val="128"/>
      <scheme val="major"/>
    </font>
    <font>
      <sz val="16"/>
      <color rgb="FFFF0000"/>
      <name val="ＭＳ Ｐゴシック"/>
      <family val="3"/>
      <charset val="128"/>
    </font>
    <font>
      <sz val="13"/>
      <name val="ＭＳ 明朝"/>
      <family val="1"/>
      <charset val="128"/>
    </font>
    <font>
      <sz val="14"/>
      <color theme="1"/>
      <name val="HGSｺﾞｼｯｸM"/>
      <family val="3"/>
      <charset val="128"/>
    </font>
    <font>
      <b/>
      <sz val="14"/>
      <name val="ＭＳ Ｐゴシック"/>
      <family val="3"/>
      <charset val="128"/>
    </font>
    <font>
      <sz val="13"/>
      <color rgb="FFFF0000"/>
      <name val="HGSｺﾞｼｯｸM"/>
      <family val="3"/>
      <charset val="128"/>
    </font>
    <font>
      <b/>
      <sz val="20"/>
      <color theme="1"/>
      <name val="ＭＳ Ｐゴシック"/>
      <family val="3"/>
      <charset val="128"/>
    </font>
    <font>
      <sz val="20"/>
      <name val="ＭＳ Ｐゴシック"/>
      <family val="3"/>
      <charset val="128"/>
      <scheme val="minor"/>
    </font>
    <font>
      <sz val="20"/>
      <color theme="1"/>
      <name val="ＭＳ Ｐゴシック"/>
      <family val="3"/>
      <charset val="128"/>
      <scheme val="minor"/>
    </font>
    <font>
      <b/>
      <sz val="20"/>
      <color rgb="FFFF0000"/>
      <name val="ＭＳ Ｐゴシック"/>
      <family val="3"/>
      <charset val="128"/>
    </font>
    <font>
      <sz val="14"/>
      <color rgb="FFFF0000"/>
      <name val="HGSｺﾞｼｯｸM"/>
      <family val="3"/>
      <charset val="128"/>
    </font>
    <font>
      <u/>
      <sz val="11"/>
      <color theme="10"/>
      <name val="ＭＳ Ｐゴシック"/>
      <family val="3"/>
      <charset val="128"/>
      <scheme val="minor"/>
    </font>
    <font>
      <u/>
      <sz val="16"/>
      <color theme="10"/>
      <name val="ＭＳ Ｐゴシック"/>
      <family val="3"/>
      <charset val="128"/>
      <scheme val="minor"/>
    </font>
    <font>
      <sz val="11"/>
      <color rgb="FFFF0000"/>
      <name val="ＭＳ Ｐゴシック"/>
      <family val="3"/>
      <charset val="128"/>
      <scheme val="major"/>
    </font>
  </fonts>
  <fills count="43">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1" tint="0.34998626667073579"/>
        <bgColor indexed="64"/>
      </patternFill>
    </fill>
    <fill>
      <patternFill patternType="solid">
        <fgColor rgb="FFD8E4BC"/>
        <bgColor indexed="64"/>
      </patternFill>
    </fill>
    <fill>
      <patternFill patternType="solid">
        <fgColor theme="1"/>
        <bgColor indexed="64"/>
      </patternFill>
    </fill>
  </fills>
  <borders count="26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bottom style="hair">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thin">
        <color indexed="64"/>
      </left>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bottom style="hair">
        <color indexed="64"/>
      </bottom>
      <diagonal/>
    </border>
    <border>
      <left/>
      <right style="medium">
        <color auto="1"/>
      </right>
      <top/>
      <bottom style="medium">
        <color auto="1"/>
      </bottom>
      <diagonal/>
    </border>
    <border>
      <left style="medium">
        <color indexed="64"/>
      </left>
      <right/>
      <top/>
      <bottom style="hair">
        <color indexed="64"/>
      </bottom>
      <diagonal/>
    </border>
    <border>
      <left style="medium">
        <color indexed="64"/>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diagonal/>
    </border>
    <border>
      <left/>
      <right style="medium">
        <color indexed="64"/>
      </right>
      <top style="double">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rgb="FFFF0000"/>
      </left>
      <right/>
      <top style="medium">
        <color rgb="FFFF0000"/>
      </top>
      <bottom style="medium">
        <color indexed="64"/>
      </bottom>
      <diagonal/>
    </border>
    <border>
      <left/>
      <right/>
      <top style="medium">
        <color rgb="FFFF0000"/>
      </top>
      <bottom style="medium">
        <color indexed="64"/>
      </bottom>
      <diagonal/>
    </border>
    <border>
      <left/>
      <right style="hair">
        <color rgb="FFFF0000"/>
      </right>
      <top style="medium">
        <color rgb="FFFF0000"/>
      </top>
      <bottom style="medium">
        <color indexed="64"/>
      </bottom>
      <diagonal/>
    </border>
    <border>
      <left/>
      <right style="medium">
        <color indexed="64"/>
      </right>
      <top style="medium">
        <color rgb="FFFF0000"/>
      </top>
      <bottom style="medium">
        <color indexed="64"/>
      </bottom>
      <diagonal/>
    </border>
    <border>
      <left/>
      <right style="thin">
        <color indexed="64"/>
      </right>
      <top style="medium">
        <color indexed="64"/>
      </top>
      <bottom/>
      <diagonal/>
    </border>
    <border>
      <left style="thin">
        <color indexed="64"/>
      </left>
      <right/>
      <top style="thin">
        <color indexed="64"/>
      </top>
      <bottom style="medium">
        <color rgb="FFFF0000"/>
      </bottom>
      <diagonal/>
    </border>
    <border>
      <left/>
      <right/>
      <top style="thin">
        <color indexed="64"/>
      </top>
      <bottom style="medium">
        <color rgb="FFFF0000"/>
      </bottom>
      <diagonal/>
    </border>
    <border>
      <left/>
      <right style="medium">
        <color indexed="64"/>
      </right>
      <top style="thin">
        <color indexed="64"/>
      </top>
      <bottom style="medium">
        <color rgb="FFFF0000"/>
      </bottom>
      <diagonal/>
    </border>
    <border>
      <left style="thin">
        <color indexed="64"/>
      </left>
      <right style="thin">
        <color indexed="64"/>
      </right>
      <top style="medium">
        <color indexed="64"/>
      </top>
      <bottom/>
      <diagonal/>
    </border>
    <border>
      <left style="thin">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indexed="64"/>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indexed="64"/>
      </right>
      <top style="thin">
        <color theme="0" tint="-0.34998626667073579"/>
      </top>
      <bottom style="thin">
        <color indexed="64"/>
      </bottom>
      <diagonal/>
    </border>
    <border>
      <left style="thin">
        <color indexed="64"/>
      </left>
      <right style="thin">
        <color theme="0" tint="-0.34998626667073579"/>
      </right>
      <top style="medium">
        <color indexed="64"/>
      </top>
      <bottom/>
      <diagonal/>
    </border>
    <border>
      <left style="thin">
        <color theme="0" tint="-0.34998626667073579"/>
      </left>
      <right style="thin">
        <color theme="0" tint="-0.34998626667073579"/>
      </right>
      <top style="medium">
        <color indexed="64"/>
      </top>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right style="thin">
        <color theme="0" tint="-0.34998626667073579"/>
      </right>
      <top style="thin">
        <color indexed="64"/>
      </top>
      <bottom style="thin">
        <color indexed="64"/>
      </bottom>
      <diagonal/>
    </border>
    <border>
      <left/>
      <right style="medium">
        <color indexed="64"/>
      </right>
      <top style="thin">
        <color theme="0" tint="-0.34998626667073579"/>
      </top>
      <bottom style="thin">
        <color theme="0" tint="-0.34998626667073579"/>
      </bottom>
      <diagonal/>
    </border>
    <border>
      <left style="thin">
        <color indexed="64"/>
      </left>
      <right/>
      <top style="thin">
        <color indexed="64"/>
      </top>
      <bottom style="thin">
        <color theme="0" tint="-0.34998626667073579"/>
      </bottom>
      <diagonal/>
    </border>
    <border>
      <left/>
      <right/>
      <top style="thin">
        <color indexed="64"/>
      </top>
      <bottom style="thin">
        <color theme="0" tint="-0.34998626667073579"/>
      </bottom>
      <diagonal/>
    </border>
    <border>
      <left/>
      <right style="medium">
        <color indexed="64"/>
      </right>
      <top style="thin">
        <color indexed="64"/>
      </top>
      <bottom style="thin">
        <color theme="0" tint="-0.34998626667073579"/>
      </bottom>
      <diagonal/>
    </border>
    <border>
      <left style="thin">
        <color indexed="64"/>
      </left>
      <right style="thin">
        <color theme="0" tint="-0.34998626667073579"/>
      </right>
      <top style="thin">
        <color theme="0" tint="-0.34998626667073579"/>
      </top>
      <bottom style="hair">
        <color indexed="64"/>
      </bottom>
      <diagonal/>
    </border>
    <border>
      <left style="thin">
        <color theme="0" tint="-0.34998626667073579"/>
      </left>
      <right style="thin">
        <color theme="0" tint="-0.34998626667073579"/>
      </right>
      <top style="thin">
        <color theme="0" tint="-0.34998626667073579"/>
      </top>
      <bottom style="hair">
        <color indexed="64"/>
      </bottom>
      <diagonal/>
    </border>
    <border>
      <left style="thin">
        <color theme="0" tint="-0.34998626667073579"/>
      </left>
      <right style="medium">
        <color indexed="64"/>
      </right>
      <top style="thin">
        <color theme="0" tint="-0.34998626667073579"/>
      </top>
      <bottom style="hair">
        <color indexed="64"/>
      </bottom>
      <diagonal/>
    </border>
    <border>
      <left/>
      <right style="medium">
        <color indexed="64"/>
      </right>
      <top style="thin">
        <color theme="0" tint="-0.34998626667073579"/>
      </top>
      <bottom style="thin">
        <color indexed="64"/>
      </bottom>
      <diagonal/>
    </border>
    <border>
      <left/>
      <right style="thin">
        <color theme="0" tint="-0.34998626667073579"/>
      </right>
      <top style="thin">
        <color indexed="64"/>
      </top>
      <bottom/>
      <diagonal/>
    </border>
    <border>
      <left/>
      <right style="thin">
        <color theme="0" tint="-0.34998626667073579"/>
      </right>
      <top/>
      <bottom/>
      <diagonal/>
    </border>
    <border>
      <left style="thin">
        <color theme="0" tint="-0.34998626667073579"/>
      </left>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thin">
        <color theme="0" tint="-0.34998626667073579"/>
      </left>
      <right/>
      <top style="thin">
        <color theme="0" tint="-0.34998626667073579"/>
      </top>
      <bottom style="thin">
        <color indexed="64"/>
      </bottom>
      <diagonal/>
    </border>
    <border>
      <left/>
      <right style="medium">
        <color indexed="64"/>
      </right>
      <top style="medium">
        <color indexed="64"/>
      </top>
      <bottom/>
      <diagonal/>
    </border>
    <border>
      <left style="thin">
        <color theme="0" tint="-0.34998626667073579"/>
      </left>
      <right/>
      <top style="thin">
        <color indexed="64"/>
      </top>
      <bottom style="thin">
        <color indexed="64"/>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top style="thin">
        <color theme="0" tint="-0.34998626667073579"/>
      </top>
      <bottom/>
      <diagonal/>
    </border>
    <border>
      <left/>
      <right style="thin">
        <color indexed="64"/>
      </right>
      <top style="thin">
        <color theme="0" tint="-0.34998626667073579"/>
      </top>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indexed="64"/>
      </right>
      <top style="thin">
        <color theme="0" tint="-0.34998626667073579"/>
      </top>
      <bottom/>
      <diagonal/>
    </border>
    <border>
      <left style="thin">
        <color indexed="64"/>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style="thin">
        <color theme="0" tint="-0.34998626667073579"/>
      </left>
      <right/>
      <top style="double">
        <color indexed="64"/>
      </top>
      <bottom style="thin">
        <color indexed="64"/>
      </bottom>
      <diagonal/>
    </border>
    <border>
      <left style="thin">
        <color theme="0" tint="-0.34998626667073579"/>
      </left>
      <right/>
      <top/>
      <bottom style="medium">
        <color indexed="64"/>
      </bottom>
      <diagonal/>
    </border>
    <border>
      <left style="thin">
        <color theme="0" tint="-0.34998626667073579"/>
      </left>
      <right/>
      <top style="medium">
        <color indexed="64"/>
      </top>
      <bottom style="medium">
        <color indexed="64"/>
      </bottom>
      <diagonal/>
    </border>
    <border>
      <left style="thin">
        <color theme="0" tint="-0.34998626667073579"/>
      </left>
      <right/>
      <top style="medium">
        <color indexed="64"/>
      </top>
      <bottom style="thin">
        <color indexed="64"/>
      </bottom>
      <diagonal/>
    </border>
    <border>
      <left style="thin">
        <color theme="0" tint="-0.34998626667073579"/>
      </left>
      <right/>
      <top style="thin">
        <color indexed="64"/>
      </top>
      <bottom style="medium">
        <color indexed="64"/>
      </bottom>
      <diagonal/>
    </border>
    <border>
      <left/>
      <right style="thin">
        <color theme="0" tint="-0.34998626667073579"/>
      </right>
      <top style="medium">
        <color indexed="64"/>
      </top>
      <bottom style="thin">
        <color theme="0" tint="-0.34998626667073579"/>
      </bottom>
      <diagonal/>
    </border>
    <border>
      <left/>
      <right style="thin">
        <color theme="0" tint="-0.34998626667073579"/>
      </right>
      <top/>
      <bottom style="thin">
        <color indexed="64"/>
      </bottom>
      <diagonal/>
    </border>
    <border>
      <left style="thin">
        <color indexed="64"/>
      </left>
      <right style="thin">
        <color indexed="64"/>
      </right>
      <top style="thin">
        <color indexed="64"/>
      </top>
      <bottom/>
      <diagonal/>
    </border>
    <border>
      <left/>
      <right style="thin">
        <color theme="0" tint="-0.24994659260841701"/>
      </right>
      <top style="thin">
        <color indexed="64"/>
      </top>
      <bottom style="thin">
        <color indexed="64"/>
      </bottom>
      <diagonal/>
    </border>
    <border>
      <left style="medium">
        <color indexed="64"/>
      </left>
      <right/>
      <top style="thin">
        <color indexed="64"/>
      </top>
      <bottom style="thin">
        <color indexed="64"/>
      </bottom>
      <diagonal/>
    </border>
    <border>
      <left style="thin">
        <color theme="0" tint="-0.34998626667073579"/>
      </left>
      <right style="thin">
        <color theme="0" tint="-0.34998626667073579"/>
      </right>
      <top/>
      <bottom style="thin">
        <color theme="0" tint="-0.34998626667073579"/>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hair">
        <color rgb="FFFF0000"/>
      </left>
      <right/>
      <top style="medium">
        <color rgb="FFFF0000"/>
      </top>
      <bottom style="medium">
        <color indexed="64"/>
      </bottom>
      <diagonal/>
    </border>
    <border>
      <left/>
      <right style="medium">
        <color rgb="FFFF0000"/>
      </right>
      <top style="thin">
        <color indexed="64"/>
      </top>
      <bottom style="medium">
        <color indexed="64"/>
      </bottom>
      <diagonal/>
    </border>
    <border>
      <left style="thin">
        <color theme="0" tint="-0.34998626667073579"/>
      </left>
      <right/>
      <top style="medium">
        <color indexed="64"/>
      </top>
      <bottom style="thin">
        <color theme="0" tint="-0.34998626667073579"/>
      </bottom>
      <diagonal/>
    </border>
    <border>
      <left/>
      <right style="hair">
        <color theme="0" tint="-0.34998626667073579"/>
      </right>
      <top style="thin">
        <color theme="0" tint="-0.34998626667073579"/>
      </top>
      <bottom style="thin">
        <color indexed="64"/>
      </bottom>
      <diagonal/>
    </border>
    <border>
      <left style="hair">
        <color theme="0" tint="-0.34998626667073579"/>
      </left>
      <right/>
      <top/>
      <bottom style="thin">
        <color theme="0" tint="-0.34998626667073579"/>
      </bottom>
      <diagonal/>
    </border>
    <border>
      <left/>
      <right/>
      <top/>
      <bottom style="thin">
        <color theme="0" tint="-0.34998626667073579"/>
      </bottom>
      <diagonal/>
    </border>
    <border>
      <left style="hair">
        <color theme="0" tint="-0.34998626667073579"/>
      </left>
      <right/>
      <top style="thin">
        <color theme="0" tint="-0.34998626667073579"/>
      </top>
      <bottom style="thin">
        <color indexed="64"/>
      </bottom>
      <diagonal/>
    </border>
    <border>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hair">
        <color theme="0" tint="-0.34998626667073579"/>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theme="0" tint="-0.34998626667073579"/>
      </left>
      <right style="thin">
        <color indexed="64"/>
      </right>
      <top/>
      <bottom style="thin">
        <color theme="0" tint="-0.34998626667073579"/>
      </bottom>
      <diagonal/>
    </border>
    <border>
      <left style="thin">
        <color theme="0" tint="-0.34998626667073579"/>
      </left>
      <right/>
      <top/>
      <bottom style="thin">
        <color indexed="64"/>
      </bottom>
      <diagonal/>
    </border>
    <border>
      <left style="thin">
        <color indexed="64"/>
      </left>
      <right/>
      <top/>
      <bottom style="thin">
        <color theme="0" tint="-0.34998626667073579"/>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indexed="64"/>
      </bottom>
      <diagonal/>
    </border>
    <border>
      <left style="medium">
        <color indexed="64"/>
      </left>
      <right style="thin">
        <color indexed="64"/>
      </right>
      <top style="thin">
        <color theme="0" tint="-0.34998626667073579"/>
      </top>
      <bottom/>
      <diagonal/>
    </border>
    <border>
      <left style="medium">
        <color indexed="64"/>
      </left>
      <right style="thin">
        <color indexed="64"/>
      </right>
      <top/>
      <bottom/>
      <diagonal/>
    </border>
    <border>
      <left style="thin">
        <color theme="1"/>
      </left>
      <right/>
      <top style="medium">
        <color indexed="64"/>
      </top>
      <bottom style="thin">
        <color theme="0" tint="-0.34998626667073579"/>
      </bottom>
      <diagonal/>
    </border>
    <border>
      <left style="thin">
        <color theme="1"/>
      </left>
      <right/>
      <top/>
      <bottom style="medium">
        <color indexed="64"/>
      </bottom>
      <diagonal/>
    </border>
    <border>
      <left style="thin">
        <color theme="0" tint="-0.34998626667073579"/>
      </left>
      <right style="thin">
        <color indexed="64"/>
      </right>
      <top style="thin">
        <color indexed="64"/>
      </top>
      <bottom style="medium">
        <color indexed="64"/>
      </bottom>
      <diagonal/>
    </border>
    <border>
      <left style="thin">
        <color indexed="64"/>
      </left>
      <right style="thin">
        <color theme="0" tint="-0.34998626667073579"/>
      </right>
      <top style="thin">
        <color indexed="64"/>
      </top>
      <bottom style="medium">
        <color indexed="64"/>
      </bottom>
      <diagonal/>
    </border>
    <border diagonalDown="1">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thin">
        <color theme="0" tint="-0.34998626667073579"/>
      </left>
      <right style="thin">
        <color theme="0" tint="-0.34998626667073579"/>
      </right>
      <top style="thin">
        <color indexed="64"/>
      </top>
      <bottom style="medium">
        <color indexed="64"/>
      </bottom>
      <diagonal/>
    </border>
    <border diagonalDown="1">
      <left/>
      <right/>
      <top style="thin">
        <color indexed="64"/>
      </top>
      <bottom style="medium">
        <color indexed="64"/>
      </bottom>
      <diagonal style="hair">
        <color indexed="64"/>
      </diagonal>
    </border>
    <border diagonalDown="1">
      <left/>
      <right style="thin">
        <color indexed="64"/>
      </right>
      <top style="thin">
        <color indexed="64"/>
      </top>
      <bottom style="medium">
        <color indexed="64"/>
      </bottom>
      <diagonal style="hair">
        <color indexed="64"/>
      </diagonal>
    </border>
    <border>
      <left/>
      <right style="thin">
        <color theme="0" tint="-0.34998626667073579"/>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right/>
      <top style="thin">
        <color theme="0" tint="-0.34998626667073579"/>
      </top>
      <bottom style="medium">
        <color indexed="64"/>
      </bottom>
      <diagonal/>
    </border>
    <border>
      <left/>
      <right style="medium">
        <color indexed="64"/>
      </right>
      <top style="thin">
        <color theme="0" tint="-0.34998626667073579"/>
      </top>
      <bottom style="medium">
        <color indexed="64"/>
      </bottom>
      <diagonal/>
    </border>
    <border>
      <left style="thin">
        <color theme="0" tint="-0.34998626667073579"/>
      </left>
      <right/>
      <top style="medium">
        <color indexed="64"/>
      </top>
      <bottom/>
      <diagonal/>
    </border>
    <border>
      <left style="thin">
        <color theme="0" tint="-0.34998626667073579"/>
      </left>
      <right/>
      <top/>
      <bottom style="thin">
        <color theme="0" tint="-0.34998626667073579"/>
      </bottom>
      <diagonal/>
    </border>
    <border>
      <left/>
      <right style="hair">
        <color theme="0" tint="-0.34998626667073579"/>
      </right>
      <top/>
      <bottom style="thin">
        <color theme="0" tint="-0.34998626667073579"/>
      </bottom>
      <diagonal/>
    </border>
    <border>
      <left/>
      <right style="medium">
        <color indexed="64"/>
      </right>
      <top/>
      <bottom style="thin">
        <color theme="0" tint="-0.34998626667073579"/>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theme="0" tint="-0.34998626667073579"/>
      </right>
      <top style="medium">
        <color indexed="64"/>
      </top>
      <bottom style="thin">
        <color indexed="64"/>
      </bottom>
      <diagonal/>
    </border>
    <border>
      <left/>
      <right style="thin">
        <color theme="0" tint="-0.34998626667073579"/>
      </right>
      <top/>
      <bottom style="medium">
        <color indexed="64"/>
      </bottom>
      <diagonal/>
    </border>
    <border>
      <left/>
      <right style="thin">
        <color theme="0" tint="-0.34998626667073579"/>
      </right>
      <top style="thin">
        <color theme="0" tint="-0.34998626667073579"/>
      </top>
      <bottom style="medium">
        <color indexed="64"/>
      </bottom>
      <diagonal/>
    </border>
    <border diagonalDown="1">
      <left style="thin">
        <color indexed="64"/>
      </left>
      <right/>
      <top/>
      <bottom style="medium">
        <color auto="1"/>
      </bottom>
      <diagonal style="thin">
        <color indexed="64"/>
      </diagonal>
    </border>
    <border diagonalDown="1">
      <left/>
      <right/>
      <top/>
      <bottom style="medium">
        <color auto="1"/>
      </bottom>
      <diagonal style="thin">
        <color indexed="64"/>
      </diagonal>
    </border>
    <border diagonalDown="1">
      <left/>
      <right style="medium">
        <color auto="1"/>
      </right>
      <top/>
      <bottom style="medium">
        <color auto="1"/>
      </bottom>
      <diagonal style="thin">
        <color indexed="64"/>
      </diagonal>
    </border>
    <border>
      <left style="thin">
        <color theme="1"/>
      </left>
      <right/>
      <top style="thin">
        <color indexed="64"/>
      </top>
      <bottom style="medium">
        <color indexed="64"/>
      </bottom>
      <diagonal/>
    </border>
    <border diagonalDown="1">
      <left style="thin">
        <color indexed="64"/>
      </left>
      <right/>
      <top style="thin">
        <color theme="0" tint="-0.34998626667073579"/>
      </top>
      <bottom style="medium">
        <color auto="1"/>
      </bottom>
      <diagonal style="thin">
        <color indexed="64"/>
      </diagonal>
    </border>
    <border diagonalDown="1">
      <left/>
      <right/>
      <top style="thin">
        <color theme="0" tint="-0.34998626667073579"/>
      </top>
      <bottom style="medium">
        <color auto="1"/>
      </bottom>
      <diagonal style="thin">
        <color indexed="64"/>
      </diagonal>
    </border>
    <border diagonalDown="1">
      <left/>
      <right style="medium">
        <color auto="1"/>
      </right>
      <top style="thin">
        <color theme="0" tint="-0.34998626667073579"/>
      </top>
      <bottom style="medium">
        <color auto="1"/>
      </bottom>
      <diagonal style="thin">
        <color indexed="64"/>
      </diagonal>
    </border>
    <border>
      <left style="medium">
        <color rgb="FFFF0000"/>
      </left>
      <right/>
      <top style="medium">
        <color rgb="FFFF0000"/>
      </top>
      <bottom/>
      <diagonal/>
    </border>
    <border>
      <left/>
      <right/>
      <top style="medium">
        <color rgb="FFFF0000"/>
      </top>
      <bottom/>
      <diagonal/>
    </border>
    <border>
      <left/>
      <right style="thin">
        <color indexed="64"/>
      </right>
      <top style="medium">
        <color rgb="FFFF0000"/>
      </top>
      <bottom/>
      <diagonal/>
    </border>
    <border>
      <left style="medium">
        <color rgb="FFFF0000"/>
      </left>
      <right/>
      <top/>
      <bottom/>
      <diagonal/>
    </border>
    <border>
      <left style="medium">
        <color rgb="FFFF0000"/>
      </left>
      <right/>
      <top/>
      <bottom style="thin">
        <color indexed="64"/>
      </bottom>
      <diagonal/>
    </border>
    <border>
      <left style="medium">
        <color rgb="FFFF0000"/>
      </left>
      <right/>
      <top style="thin">
        <color indexed="64"/>
      </top>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style="medium">
        <color rgb="FFFF0000"/>
      </top>
      <bottom/>
      <diagonal/>
    </border>
    <border>
      <left/>
      <right style="medium">
        <color rgb="FFFF0000"/>
      </right>
      <top style="medium">
        <color rgb="FFFF0000"/>
      </top>
      <bottom/>
      <diagonal/>
    </border>
    <border>
      <left/>
      <right style="medium">
        <color rgb="FFFF0000"/>
      </right>
      <top/>
      <bottom/>
      <diagonal/>
    </border>
    <border>
      <left/>
      <right style="medium">
        <color rgb="FFFF0000"/>
      </right>
      <top/>
      <bottom style="thin">
        <color indexed="64"/>
      </bottom>
      <diagonal/>
    </border>
    <border>
      <left/>
      <right style="medium">
        <color rgb="FFFF0000"/>
      </right>
      <top style="thin">
        <color indexed="64"/>
      </top>
      <bottom/>
      <diagonal/>
    </border>
    <border>
      <left style="thin">
        <color indexed="64"/>
      </left>
      <right/>
      <top/>
      <bottom style="medium">
        <color rgb="FFFF0000"/>
      </bottom>
      <diagonal/>
    </border>
    <border>
      <left/>
      <right style="medium">
        <color rgb="FFFF0000"/>
      </right>
      <top/>
      <bottom style="medium">
        <color rgb="FFFF0000"/>
      </bottom>
      <diagonal/>
    </border>
    <border>
      <left/>
      <right style="thin">
        <color theme="0" tint="-0.34998626667073579"/>
      </right>
      <top style="medium">
        <color rgb="FFFF0000"/>
      </top>
      <bottom/>
      <diagonal/>
    </border>
    <border>
      <left/>
      <right style="thin">
        <color theme="0" tint="-0.34998626667073579"/>
      </right>
      <top/>
      <bottom style="medium">
        <color rgb="FFFF0000"/>
      </bottom>
      <diagonal/>
    </border>
    <border>
      <left style="thin">
        <color theme="0" tint="-0.34998626667073579"/>
      </left>
      <right/>
      <top style="thin">
        <color theme="0" tint="-0.34998626667073579"/>
      </top>
      <bottom style="thin">
        <color theme="1"/>
      </bottom>
      <diagonal/>
    </border>
    <border>
      <left/>
      <right/>
      <top style="thin">
        <color theme="0" tint="-0.34998626667073579"/>
      </top>
      <bottom style="thin">
        <color theme="1"/>
      </bottom>
      <diagonal/>
    </border>
    <border>
      <left/>
      <right style="thin">
        <color theme="0" tint="-0.34998626667073579"/>
      </right>
      <top style="thin">
        <color theme="0" tint="-0.34998626667073579"/>
      </top>
      <bottom style="thin">
        <color theme="1"/>
      </bottom>
      <diagonal/>
    </border>
    <border>
      <left style="medium">
        <color theme="1"/>
      </left>
      <right/>
      <top style="medium">
        <color theme="1"/>
      </top>
      <bottom style="thin">
        <color theme="0" tint="-0.34998626667073579"/>
      </bottom>
      <diagonal/>
    </border>
    <border>
      <left/>
      <right/>
      <top style="medium">
        <color theme="1"/>
      </top>
      <bottom style="thin">
        <color theme="0" tint="-0.34998626667073579"/>
      </bottom>
      <diagonal/>
    </border>
    <border>
      <left/>
      <right style="thin">
        <color indexed="64"/>
      </right>
      <top style="medium">
        <color theme="1"/>
      </top>
      <bottom style="thin">
        <color theme="0" tint="-0.34998626667073579"/>
      </bottom>
      <diagonal/>
    </border>
    <border>
      <left style="thin">
        <color indexed="64"/>
      </left>
      <right/>
      <top style="medium">
        <color theme="1"/>
      </top>
      <bottom style="thin">
        <color theme="0" tint="-0.34998626667073579"/>
      </bottom>
      <diagonal/>
    </border>
    <border>
      <left/>
      <right style="thin">
        <color theme="0" tint="-0.34998626667073579"/>
      </right>
      <top style="medium">
        <color theme="1"/>
      </top>
      <bottom style="thin">
        <color theme="0" tint="-0.34998626667073579"/>
      </bottom>
      <diagonal/>
    </border>
    <border>
      <left style="thin">
        <color theme="0" tint="-0.34998626667073579"/>
      </left>
      <right style="thin">
        <color theme="0" tint="-0.34998626667073579"/>
      </right>
      <top style="medium">
        <color theme="1"/>
      </top>
      <bottom style="thin">
        <color theme="0" tint="-0.34998626667073579"/>
      </bottom>
      <diagonal/>
    </border>
    <border>
      <left style="thin">
        <color theme="0" tint="-0.34998626667073579"/>
      </left>
      <right/>
      <top style="medium">
        <color theme="1"/>
      </top>
      <bottom style="thin">
        <color theme="0" tint="-0.34998626667073579"/>
      </bottom>
      <diagonal/>
    </border>
    <border>
      <left/>
      <right/>
      <top style="medium">
        <color theme="1"/>
      </top>
      <bottom/>
      <diagonal/>
    </border>
    <border>
      <left/>
      <right style="thin">
        <color indexed="64"/>
      </right>
      <top style="medium">
        <color theme="1"/>
      </top>
      <bottom/>
      <diagonal/>
    </border>
    <border>
      <left/>
      <right style="medium">
        <color theme="1"/>
      </right>
      <top style="medium">
        <color theme="1"/>
      </top>
      <bottom style="thin">
        <color theme="0" tint="-0.34998626667073579"/>
      </bottom>
      <diagonal/>
    </border>
    <border>
      <left style="medium">
        <color theme="1"/>
      </left>
      <right/>
      <top/>
      <bottom/>
      <diagonal/>
    </border>
    <border>
      <left/>
      <right style="medium">
        <color theme="1"/>
      </right>
      <top/>
      <bottom style="thin">
        <color theme="0" tint="-0.34998626667073579"/>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style="thin">
        <color theme="0" tint="-0.34998626667073579"/>
      </left>
      <right/>
      <top style="thin">
        <color indexed="64"/>
      </top>
      <bottom style="medium">
        <color theme="1"/>
      </bottom>
      <diagonal/>
    </border>
    <border>
      <left/>
      <right style="thin">
        <color indexed="64"/>
      </right>
      <top style="thin">
        <color indexed="64"/>
      </top>
      <bottom style="medium">
        <color theme="1"/>
      </bottom>
      <diagonal/>
    </border>
    <border diagonalDown="1">
      <left style="thin">
        <color indexed="64"/>
      </left>
      <right/>
      <top style="thin">
        <color indexed="64"/>
      </top>
      <bottom style="medium">
        <color theme="1"/>
      </bottom>
      <diagonal style="thin">
        <color indexed="64"/>
      </diagonal>
    </border>
    <border diagonalDown="1">
      <left/>
      <right/>
      <top style="thin">
        <color indexed="64"/>
      </top>
      <bottom style="medium">
        <color theme="1"/>
      </bottom>
      <diagonal style="thin">
        <color indexed="64"/>
      </diagonal>
    </border>
    <border diagonalDown="1">
      <left/>
      <right style="medium">
        <color theme="1"/>
      </right>
      <top style="thin">
        <color indexed="64"/>
      </top>
      <bottom style="medium">
        <color theme="1"/>
      </bottom>
      <diagonal style="thin">
        <color indexed="64"/>
      </diagonal>
    </border>
    <border>
      <left style="thin">
        <color theme="1"/>
      </left>
      <right/>
      <top/>
      <bottom style="thin">
        <color theme="0" tint="-0.34998626667073579"/>
      </bottom>
      <diagonal/>
    </border>
    <border>
      <left/>
      <right style="thin">
        <color theme="0" tint="-0.34998626667073579"/>
      </right>
      <top/>
      <bottom style="thin">
        <color theme="0" tint="-0.34998626667073579"/>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indexed="64"/>
      </left>
      <right/>
      <top style="thin">
        <color theme="0" tint="-0.34998626667073579"/>
      </top>
      <bottom style="thin">
        <color theme="1"/>
      </bottom>
      <diagonal/>
    </border>
    <border>
      <left/>
      <right style="thin">
        <color indexed="64"/>
      </right>
      <top style="thin">
        <color theme="0" tint="-0.34998626667073579"/>
      </top>
      <bottom style="thin">
        <color theme="1"/>
      </bottom>
      <diagonal/>
    </border>
    <border>
      <left style="thin">
        <color indexed="64"/>
      </left>
      <right style="thin">
        <color theme="0" tint="-0.34998626667073579"/>
      </right>
      <top/>
      <bottom style="thin">
        <color indexed="64"/>
      </bottom>
      <diagonal/>
    </border>
    <border>
      <left style="thin">
        <color theme="0" tint="-0.34998626667073579"/>
      </left>
      <right style="thin">
        <color theme="0" tint="-0.34998626667073579"/>
      </right>
      <top/>
      <bottom style="thin">
        <color indexed="64"/>
      </bottom>
      <diagonal/>
    </border>
    <border>
      <left/>
      <right/>
      <top style="double">
        <color indexed="64"/>
      </top>
      <bottom/>
      <diagonal/>
    </border>
    <border>
      <left style="thin">
        <color indexed="64"/>
      </left>
      <right/>
      <top style="double">
        <color indexed="64"/>
      </top>
      <bottom/>
      <diagonal/>
    </border>
    <border>
      <left style="thin">
        <color theme="0" tint="-0.34998626667073579"/>
      </left>
      <right/>
      <top style="double">
        <color indexed="64"/>
      </top>
      <bottom/>
      <diagonal/>
    </border>
    <border>
      <left/>
      <right style="medium">
        <color indexed="64"/>
      </right>
      <top style="double">
        <color indexed="64"/>
      </top>
      <bottom/>
      <diagonal/>
    </border>
    <border>
      <left style="thin">
        <color indexed="64"/>
      </left>
      <right style="medium">
        <color indexed="64"/>
      </right>
      <top style="medium">
        <color indexed="64"/>
      </top>
      <bottom style="thin">
        <color indexed="64"/>
      </bottom>
      <diagonal/>
    </border>
    <border>
      <left style="thin">
        <color theme="0" tint="-0.34998626667073579"/>
      </left>
      <right/>
      <top/>
      <bottom/>
      <diagonal/>
    </border>
    <border>
      <left/>
      <right style="thin">
        <color theme="0" tint="-0.34998626667073579"/>
      </right>
      <top style="medium">
        <color indexed="64"/>
      </top>
      <bottom style="medium">
        <color indexed="64"/>
      </bottom>
      <diagonal/>
    </border>
    <border diagonalDown="1">
      <left style="thin">
        <color indexed="64"/>
      </left>
      <right/>
      <top style="thin">
        <color indexed="64"/>
      </top>
      <bottom style="medium">
        <color indexed="64"/>
      </bottom>
      <diagonal style="thin">
        <color indexed="64"/>
      </diagonal>
    </border>
  </borders>
  <cellStyleXfs count="142">
    <xf numFmtId="0" fontId="0" fillId="0" borderId="0">
      <alignment vertical="center"/>
    </xf>
    <xf numFmtId="9" fontId="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xf numFmtId="0" fontId="14"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5" fillId="0" borderId="0">
      <alignment vertical="center"/>
    </xf>
    <xf numFmtId="0" fontId="5" fillId="0" borderId="0">
      <alignment vertical="center"/>
    </xf>
    <xf numFmtId="0" fontId="3" fillId="0" borderId="0">
      <alignment vertical="center"/>
    </xf>
    <xf numFmtId="0" fontId="26" fillId="0" borderId="0">
      <alignment vertical="center"/>
    </xf>
    <xf numFmtId="0" fontId="26" fillId="0" borderId="0">
      <alignment vertical="center"/>
    </xf>
    <xf numFmtId="0" fontId="26"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alignment vertical="center"/>
    </xf>
    <xf numFmtId="0" fontId="26" fillId="0" borderId="0">
      <alignment vertical="center"/>
    </xf>
    <xf numFmtId="0" fontId="5" fillId="0" borderId="0">
      <alignment vertical="center"/>
    </xf>
    <xf numFmtId="0" fontId="5" fillId="0" borderId="0">
      <alignment vertical="center"/>
    </xf>
    <xf numFmtId="0" fontId="3" fillId="0" borderId="0">
      <alignment vertical="center"/>
    </xf>
    <xf numFmtId="0" fontId="26" fillId="0" borderId="0">
      <alignment vertical="center"/>
    </xf>
    <xf numFmtId="0" fontId="5" fillId="0" borderId="0">
      <alignment vertical="center"/>
    </xf>
    <xf numFmtId="0" fontId="5" fillId="0" borderId="0">
      <alignment vertical="center"/>
    </xf>
    <xf numFmtId="0" fontId="3" fillId="0" borderId="0">
      <alignment vertical="center"/>
    </xf>
    <xf numFmtId="0" fontId="5" fillId="0" borderId="0"/>
    <xf numFmtId="0" fontId="26" fillId="0" borderId="0">
      <alignment vertical="center"/>
    </xf>
    <xf numFmtId="0" fontId="26" fillId="0" borderId="0">
      <alignment vertical="center"/>
    </xf>
    <xf numFmtId="0" fontId="26" fillId="0" borderId="0">
      <alignment vertical="center"/>
    </xf>
    <xf numFmtId="0" fontId="3" fillId="0" borderId="0">
      <alignment vertical="center"/>
    </xf>
    <xf numFmtId="0" fontId="5" fillId="0" borderId="0"/>
    <xf numFmtId="0" fontId="5" fillId="0" borderId="0"/>
    <xf numFmtId="0" fontId="5" fillId="0" borderId="0"/>
    <xf numFmtId="0" fontId="5" fillId="0" borderId="0"/>
    <xf numFmtId="0" fontId="5" fillId="0" borderId="0"/>
    <xf numFmtId="0" fontId="3" fillId="0" borderId="0">
      <alignment vertical="center"/>
    </xf>
    <xf numFmtId="0" fontId="26" fillId="0" borderId="0">
      <alignment vertical="center"/>
    </xf>
    <xf numFmtId="0" fontId="5" fillId="0" borderId="0"/>
    <xf numFmtId="0" fontId="5" fillId="0" borderId="0"/>
    <xf numFmtId="0" fontId="5" fillId="0" borderId="0"/>
    <xf numFmtId="0" fontId="3" fillId="0" borderId="0">
      <alignment vertical="center"/>
    </xf>
    <xf numFmtId="0" fontId="26" fillId="0" borderId="0">
      <alignment vertical="center"/>
    </xf>
    <xf numFmtId="0" fontId="26" fillId="0" borderId="0">
      <alignment vertical="center"/>
    </xf>
    <xf numFmtId="0" fontId="5" fillId="0" borderId="0">
      <alignment vertical="center"/>
    </xf>
    <xf numFmtId="0" fontId="3" fillId="0" borderId="0">
      <alignment vertical="center"/>
    </xf>
    <xf numFmtId="0" fontId="26" fillId="0" borderId="0">
      <alignment vertical="center"/>
    </xf>
    <xf numFmtId="0" fontId="3" fillId="0" borderId="0">
      <alignment vertical="center"/>
    </xf>
    <xf numFmtId="0" fontId="5" fillId="0" borderId="0">
      <alignment vertical="center"/>
    </xf>
    <xf numFmtId="0" fontId="3" fillId="0" borderId="0">
      <alignment vertical="center"/>
    </xf>
    <xf numFmtId="0" fontId="26" fillId="0" borderId="0">
      <alignment vertical="center"/>
    </xf>
    <xf numFmtId="0" fontId="5" fillId="0" borderId="0">
      <alignment vertical="center"/>
    </xf>
    <xf numFmtId="0" fontId="5" fillId="0" borderId="0">
      <alignment vertical="center"/>
    </xf>
    <xf numFmtId="0" fontId="5" fillId="0" borderId="0">
      <alignment vertical="center"/>
    </xf>
    <xf numFmtId="0" fontId="26" fillId="0" borderId="0"/>
    <xf numFmtId="0" fontId="3" fillId="0" borderId="0">
      <alignment vertical="center"/>
    </xf>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xf numFmtId="38" fontId="26" fillId="0" borderId="0" applyFont="0" applyFill="0" applyBorder="0" applyAlignment="0" applyProtection="0">
      <alignment vertical="center"/>
    </xf>
    <xf numFmtId="0" fontId="34" fillId="0" borderId="0" applyNumberFormat="0" applyFill="0" applyBorder="0" applyAlignment="0" applyProtection="0">
      <alignment vertical="center"/>
    </xf>
    <xf numFmtId="0" fontId="35" fillId="0" borderId="45" applyNumberFormat="0" applyFill="0" applyAlignment="0" applyProtection="0">
      <alignment vertical="center"/>
    </xf>
    <xf numFmtId="0" fontId="36" fillId="0" borderId="46" applyNumberFormat="0" applyFill="0" applyAlignment="0" applyProtection="0">
      <alignment vertical="center"/>
    </xf>
    <xf numFmtId="0" fontId="37" fillId="0" borderId="47" applyNumberFormat="0" applyFill="0" applyAlignment="0" applyProtection="0">
      <alignment vertical="center"/>
    </xf>
    <xf numFmtId="0" fontId="37" fillId="0" borderId="0" applyNumberFormat="0" applyFill="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48" applyNumberFormat="0" applyAlignment="0" applyProtection="0">
      <alignment vertical="center"/>
    </xf>
    <xf numFmtId="0" fontId="42" fillId="12" borderId="49" applyNumberFormat="0" applyAlignment="0" applyProtection="0">
      <alignment vertical="center"/>
    </xf>
    <xf numFmtId="0" fontId="43" fillId="12" borderId="48" applyNumberFormat="0" applyAlignment="0" applyProtection="0">
      <alignment vertical="center"/>
    </xf>
    <xf numFmtId="0" fontId="44" fillId="0" borderId="50" applyNumberFormat="0" applyFill="0" applyAlignment="0" applyProtection="0">
      <alignment vertical="center"/>
    </xf>
    <xf numFmtId="0" fontId="45" fillId="13" borderId="51" applyNumberForma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53" applyNumberFormat="0" applyFill="0" applyAlignment="0" applyProtection="0">
      <alignment vertical="center"/>
    </xf>
    <xf numFmtId="0" fontId="49"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49"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49"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9" fillId="27" borderId="0" applyNumberFormat="0" applyBorder="0" applyAlignment="0" applyProtection="0">
      <alignment vertical="center"/>
    </xf>
    <xf numFmtId="0" fontId="2" fillId="28" borderId="0" applyNumberFormat="0" applyBorder="0" applyAlignment="0" applyProtection="0">
      <alignment vertical="center"/>
    </xf>
    <xf numFmtId="0" fontId="2" fillId="29" borderId="0" applyNumberFormat="0" applyBorder="0" applyAlignment="0" applyProtection="0">
      <alignment vertical="center"/>
    </xf>
    <xf numFmtId="0" fontId="2" fillId="30" borderId="0" applyNumberFormat="0" applyBorder="0" applyAlignment="0" applyProtection="0">
      <alignment vertical="center"/>
    </xf>
    <xf numFmtId="0" fontId="49" fillId="31" borderId="0" applyNumberFormat="0" applyBorder="0" applyAlignment="0" applyProtection="0">
      <alignment vertical="center"/>
    </xf>
    <xf numFmtId="0" fontId="2" fillId="32" borderId="0" applyNumberFormat="0" applyBorder="0" applyAlignment="0" applyProtection="0">
      <alignment vertical="center"/>
    </xf>
    <xf numFmtId="0" fontId="2" fillId="33" borderId="0" applyNumberFormat="0" applyBorder="0" applyAlignment="0" applyProtection="0">
      <alignment vertical="center"/>
    </xf>
    <xf numFmtId="0" fontId="2" fillId="34" borderId="0" applyNumberFormat="0" applyBorder="0" applyAlignment="0" applyProtection="0">
      <alignment vertical="center"/>
    </xf>
    <xf numFmtId="0" fontId="49" fillId="35" borderId="0" applyNumberFormat="0" applyBorder="0" applyAlignment="0" applyProtection="0">
      <alignment vertical="center"/>
    </xf>
    <xf numFmtId="0" fontId="2" fillId="36" borderId="0" applyNumberFormat="0" applyBorder="0" applyAlignment="0" applyProtection="0">
      <alignment vertical="center"/>
    </xf>
    <xf numFmtId="0" fontId="2" fillId="37" borderId="0" applyNumberFormat="0" applyBorder="0" applyAlignment="0" applyProtection="0">
      <alignment vertical="center"/>
    </xf>
    <xf numFmtId="0" fontId="2" fillId="38" borderId="0" applyNumberFormat="0" applyBorder="0" applyAlignment="0" applyProtection="0">
      <alignment vertical="center"/>
    </xf>
    <xf numFmtId="0" fontId="2" fillId="0" borderId="0">
      <alignment vertical="center"/>
    </xf>
    <xf numFmtId="0" fontId="2" fillId="0" borderId="0">
      <alignment vertical="center"/>
    </xf>
    <xf numFmtId="0" fontId="2" fillId="14" borderId="52" applyNumberFormat="0" applyFont="0" applyAlignment="0" applyProtection="0">
      <alignment vertical="center"/>
    </xf>
    <xf numFmtId="0" fontId="1" fillId="0" borderId="0">
      <alignment vertical="center"/>
    </xf>
    <xf numFmtId="0" fontId="1" fillId="14" borderId="52" applyNumberFormat="0" applyFont="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18"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1" fillId="38" borderId="0" applyNumberFormat="0" applyBorder="0" applyAlignment="0" applyProtection="0">
      <alignment vertical="center"/>
    </xf>
    <xf numFmtId="38" fontId="26" fillId="0" borderId="0" applyFont="0" applyFill="0" applyBorder="0" applyAlignment="0" applyProtection="0">
      <alignment vertical="center"/>
    </xf>
    <xf numFmtId="0" fontId="121" fillId="0" borderId="0" applyNumberFormat="0" applyFill="0" applyBorder="0" applyAlignment="0" applyProtection="0">
      <alignment vertical="center"/>
    </xf>
  </cellStyleXfs>
  <cellXfs count="1465">
    <xf numFmtId="0" fontId="0" fillId="0" borderId="0" xfId="0">
      <alignment vertical="center"/>
    </xf>
    <xf numFmtId="0" fontId="5" fillId="2" borderId="0" xfId="0" applyFont="1" applyFill="1" applyProtection="1">
      <alignment vertical="center"/>
      <protection hidden="1"/>
    </xf>
    <xf numFmtId="0" fontId="5" fillId="0" borderId="0" xfId="0" applyFont="1" applyProtection="1">
      <alignment vertical="center"/>
      <protection hidden="1"/>
    </xf>
    <xf numFmtId="38" fontId="5" fillId="2" borderId="0" xfId="6" applyFont="1" applyFill="1" applyBorder="1" applyProtection="1">
      <alignment vertical="center"/>
      <protection hidden="1"/>
    </xf>
    <xf numFmtId="0" fontId="5" fillId="0" borderId="0" xfId="0" applyFont="1" applyAlignment="1" applyProtection="1">
      <alignment horizontal="center" vertical="center"/>
      <protection hidden="1"/>
    </xf>
    <xf numFmtId="38" fontId="5" fillId="0" borderId="0" xfId="6" applyFont="1" applyProtection="1">
      <alignment vertical="center"/>
      <protection hidden="1"/>
    </xf>
    <xf numFmtId="0" fontId="13" fillId="2" borderId="0" xfId="0" applyFont="1" applyFill="1" applyProtection="1">
      <alignment vertical="center"/>
      <protection hidden="1"/>
    </xf>
    <xf numFmtId="0" fontId="7" fillId="2" borderId="0" xfId="0" applyFont="1" applyFill="1" applyAlignment="1" applyProtection="1">
      <alignment horizontal="center" vertical="center" wrapText="1"/>
      <protection hidden="1"/>
    </xf>
    <xf numFmtId="0" fontId="11" fillId="2" borderId="0" xfId="0" applyFont="1" applyFill="1" applyProtection="1">
      <alignment vertical="center"/>
      <protection hidden="1"/>
    </xf>
    <xf numFmtId="38" fontId="5" fillId="0" borderId="0" xfId="14" applyFont="1" applyProtection="1">
      <alignment vertical="center"/>
      <protection hidden="1"/>
    </xf>
    <xf numFmtId="0" fontId="7" fillId="2" borderId="0" xfId="0" applyFont="1" applyFill="1" applyAlignment="1" applyProtection="1">
      <alignment horizontal="center"/>
      <protection hidden="1"/>
    </xf>
    <xf numFmtId="0" fontId="19" fillId="2" borderId="0" xfId="0" applyFont="1" applyFill="1" applyProtection="1">
      <alignment vertical="center"/>
      <protection hidden="1"/>
    </xf>
    <xf numFmtId="0" fontId="9" fillId="2" borderId="0" xfId="0" applyFont="1" applyFill="1" applyProtection="1">
      <alignment vertical="center"/>
      <protection hidden="1"/>
    </xf>
    <xf numFmtId="38" fontId="8" fillId="0" borderId="0" xfId="14" applyFont="1" applyFill="1" applyBorder="1" applyProtection="1">
      <alignment vertical="center"/>
      <protection hidden="1"/>
    </xf>
    <xf numFmtId="38" fontId="5" fillId="0" borderId="0" xfId="14" applyFont="1" applyFill="1" applyBorder="1" applyProtection="1">
      <alignment vertical="center"/>
      <protection hidden="1"/>
    </xf>
    <xf numFmtId="0" fontId="12" fillId="0" borderId="0" xfId="0" applyFont="1" applyProtection="1">
      <alignment vertical="center"/>
      <protection hidden="1"/>
    </xf>
    <xf numFmtId="0" fontId="12" fillId="2" borderId="0" xfId="0" applyFont="1" applyFill="1" applyProtection="1">
      <alignment vertical="center"/>
      <protection hidden="1"/>
    </xf>
    <xf numFmtId="0" fontId="18" fillId="2" borderId="0" xfId="0" applyFont="1" applyFill="1" applyProtection="1">
      <alignment vertical="center"/>
      <protection hidden="1"/>
    </xf>
    <xf numFmtId="38" fontId="5" fillId="0" borderId="0" xfId="14" applyFont="1" applyFill="1" applyBorder="1" applyAlignment="1" applyProtection="1">
      <alignment vertical="center"/>
      <protection hidden="1"/>
    </xf>
    <xf numFmtId="0" fontId="24" fillId="2" borderId="0" xfId="0" applyFont="1" applyFill="1" applyProtection="1">
      <alignment vertical="center"/>
      <protection hidden="1"/>
    </xf>
    <xf numFmtId="0" fontId="23" fillId="2" borderId="0" xfId="0" applyFont="1" applyFill="1" applyProtection="1">
      <alignment vertical="center"/>
      <protection hidden="1"/>
    </xf>
    <xf numFmtId="38" fontId="24" fillId="2" borderId="0" xfId="6" applyFont="1" applyFill="1" applyProtection="1">
      <alignment vertical="center"/>
      <protection hidden="1"/>
    </xf>
    <xf numFmtId="0" fontId="8" fillId="0" borderId="0" xfId="0" applyFont="1" applyAlignment="1" applyProtection="1">
      <alignment horizontal="right" vertical="center" shrinkToFit="1"/>
      <protection hidden="1"/>
    </xf>
    <xf numFmtId="0" fontId="10" fillId="2" borderId="0" xfId="0" applyFont="1" applyFill="1" applyAlignment="1" applyProtection="1">
      <alignment horizontal="center" vertical="center"/>
      <protection hidden="1"/>
    </xf>
    <xf numFmtId="0" fontId="8" fillId="0" borderId="0" xfId="0" applyFont="1" applyProtection="1">
      <alignment vertical="center"/>
      <protection hidden="1"/>
    </xf>
    <xf numFmtId="0" fontId="9" fillId="0" borderId="0" xfId="0" applyFont="1" applyAlignment="1" applyProtection="1">
      <alignment horizontal="left" vertical="center" wrapText="1"/>
      <protection hidden="1"/>
    </xf>
    <xf numFmtId="0" fontId="13" fillId="0" borderId="0" xfId="0" applyFont="1" applyProtection="1">
      <alignment vertical="center"/>
      <protection hidden="1"/>
    </xf>
    <xf numFmtId="0" fontId="15" fillId="0" borderId="0" xfId="0" applyFont="1" applyAlignment="1" applyProtection="1">
      <alignment horizontal="center" vertical="center"/>
      <protection hidden="1"/>
    </xf>
    <xf numFmtId="0" fontId="27" fillId="0" borderId="0" xfId="0" applyFont="1" applyAlignment="1" applyProtection="1">
      <alignment horizontal="left" vertical="center"/>
      <protection hidden="1"/>
    </xf>
    <xf numFmtId="0" fontId="6" fillId="0" borderId="0" xfId="0" applyFont="1" applyAlignment="1" applyProtection="1">
      <alignment horizontal="right" vertical="center"/>
      <protection hidden="1"/>
    </xf>
    <xf numFmtId="0" fontId="5" fillId="0" borderId="0" xfId="0" applyFont="1" applyAlignment="1" applyProtection="1">
      <alignment vertical="center" wrapText="1"/>
      <protection hidden="1"/>
    </xf>
    <xf numFmtId="49" fontId="16" fillId="2" borderId="0" xfId="0" applyNumberFormat="1" applyFont="1" applyFill="1" applyAlignment="1" applyProtection="1">
      <alignment horizontal="center" vertical="center"/>
      <protection hidden="1"/>
    </xf>
    <xf numFmtId="0" fontId="16" fillId="2" borderId="0" xfId="0" applyFont="1" applyFill="1" applyProtection="1">
      <alignment vertical="center"/>
      <protection hidden="1"/>
    </xf>
    <xf numFmtId="0" fontId="8" fillId="2" borderId="0" xfId="0" applyFont="1" applyFill="1" applyProtection="1">
      <alignment vertical="center"/>
      <protection hidden="1"/>
    </xf>
    <xf numFmtId="38" fontId="5" fillId="4" borderId="1" xfId="14" applyFont="1" applyFill="1" applyBorder="1" applyAlignment="1" applyProtection="1">
      <alignment vertical="center"/>
      <protection hidden="1"/>
    </xf>
    <xf numFmtId="38" fontId="5" fillId="4" borderId="2" xfId="14" applyFont="1" applyFill="1" applyBorder="1" applyAlignment="1" applyProtection="1">
      <alignment vertical="center"/>
      <protection hidden="1"/>
    </xf>
    <xf numFmtId="38" fontId="5" fillId="5" borderId="1" xfId="14" applyFont="1" applyFill="1" applyBorder="1" applyAlignment="1" applyProtection="1">
      <alignment vertical="center"/>
      <protection hidden="1"/>
    </xf>
    <xf numFmtId="38" fontId="5" fillId="5" borderId="2" xfId="14" applyFont="1" applyFill="1" applyBorder="1" applyAlignment="1" applyProtection="1">
      <alignment vertical="center"/>
      <protection hidden="1"/>
    </xf>
    <xf numFmtId="0" fontId="13" fillId="0" borderId="0" xfId="0" applyFont="1" applyAlignment="1" applyProtection="1">
      <alignment horizontal="center" vertical="center" textRotation="255"/>
      <protection hidden="1"/>
    </xf>
    <xf numFmtId="0" fontId="13" fillId="0" borderId="0" xfId="0" applyFont="1" applyAlignment="1" applyProtection="1">
      <alignment horizontal="right" vertical="center"/>
      <protection hidden="1"/>
    </xf>
    <xf numFmtId="0" fontId="13" fillId="0" borderId="0" xfId="0" applyFont="1" applyAlignment="1" applyProtection="1">
      <alignment horizontal="left" vertical="center"/>
      <protection hidden="1"/>
    </xf>
    <xf numFmtId="0" fontId="11" fillId="0" borderId="0" xfId="0" applyFont="1" applyProtection="1">
      <alignment vertical="center"/>
      <protection hidden="1"/>
    </xf>
    <xf numFmtId="0" fontId="7" fillId="2" borderId="0" xfId="0" applyFont="1" applyFill="1" applyProtection="1">
      <alignment vertical="center"/>
      <protection hidden="1"/>
    </xf>
    <xf numFmtId="3" fontId="50" fillId="0" borderId="14" xfId="0" applyNumberFormat="1" applyFont="1" applyBorder="1" applyAlignment="1" applyProtection="1">
      <alignment horizontal="right" vertical="center" shrinkToFit="1"/>
      <protection hidden="1"/>
    </xf>
    <xf numFmtId="0" fontId="52" fillId="0" borderId="0" xfId="0" applyFont="1" applyProtection="1">
      <alignment vertical="center"/>
      <protection hidden="1"/>
    </xf>
    <xf numFmtId="0" fontId="5" fillId="0" borderId="0" xfId="0" applyFont="1" applyAlignment="1" applyProtection="1">
      <alignment horizontal="left" vertical="center"/>
      <protection hidden="1"/>
    </xf>
    <xf numFmtId="0" fontId="17" fillId="2" borderId="0" xfId="0" applyFont="1" applyFill="1" applyAlignment="1" applyProtection="1">
      <alignment horizontal="center" vertical="center"/>
      <protection hidden="1"/>
    </xf>
    <xf numFmtId="0" fontId="17" fillId="0" borderId="0" xfId="0" applyFont="1" applyProtection="1">
      <alignment vertical="center"/>
      <protection hidden="1"/>
    </xf>
    <xf numFmtId="38" fontId="17" fillId="0" borderId="0" xfId="10" applyFont="1" applyFill="1" applyBorder="1" applyAlignment="1" applyProtection="1">
      <alignment horizontal="center" vertical="center" shrinkToFit="1"/>
      <protection hidden="1"/>
    </xf>
    <xf numFmtId="0" fontId="18" fillId="0" borderId="0" xfId="0" applyFont="1" applyAlignment="1" applyProtection="1">
      <alignment horizontal="center" vertical="center"/>
      <protection hidden="1"/>
    </xf>
    <xf numFmtId="0" fontId="12" fillId="0" borderId="0" xfId="0" applyFont="1" applyAlignment="1" applyProtection="1">
      <alignment horizontal="right" vertical="center"/>
      <protection hidden="1"/>
    </xf>
    <xf numFmtId="0" fontId="5" fillId="2" borderId="0" xfId="0" applyFont="1" applyFill="1" applyAlignment="1" applyProtection="1">
      <alignment horizontal="center" vertical="center"/>
      <protection hidden="1"/>
    </xf>
    <xf numFmtId="38" fontId="5" fillId="4" borderId="1" xfId="14" applyFont="1" applyFill="1" applyBorder="1" applyProtection="1">
      <alignment vertical="center"/>
      <protection hidden="1"/>
    </xf>
    <xf numFmtId="38" fontId="5" fillId="4" borderId="2" xfId="14" applyFont="1" applyFill="1" applyBorder="1" applyProtection="1">
      <alignment vertical="center"/>
      <protection hidden="1"/>
    </xf>
    <xf numFmtId="38" fontId="8" fillId="0" borderId="0" xfId="14" applyFont="1" applyProtection="1">
      <alignment vertical="center"/>
      <protection hidden="1"/>
    </xf>
    <xf numFmtId="38" fontId="5" fillId="5" borderId="1" xfId="14" applyFont="1" applyFill="1" applyBorder="1" applyProtection="1">
      <alignment vertical="center"/>
      <protection hidden="1"/>
    </xf>
    <xf numFmtId="38" fontId="5" fillId="5" borderId="2" xfId="14" applyFont="1" applyFill="1" applyBorder="1" applyProtection="1">
      <alignment vertical="center"/>
      <protection hidden="1"/>
    </xf>
    <xf numFmtId="0" fontId="24" fillId="0" borderId="0" xfId="0" applyFont="1" applyAlignment="1" applyProtection="1">
      <alignment horizontal="center" vertical="center"/>
      <protection hidden="1"/>
    </xf>
    <xf numFmtId="0" fontId="24" fillId="0" borderId="0" xfId="0" applyFont="1" applyAlignment="1" applyProtection="1">
      <alignment vertical="center" wrapText="1"/>
      <protection hidden="1"/>
    </xf>
    <xf numFmtId="0" fontId="24" fillId="0" borderId="0" xfId="0" applyFont="1" applyAlignment="1" applyProtection="1">
      <alignment horizontal="center" vertical="center" wrapText="1"/>
      <protection hidden="1"/>
    </xf>
    <xf numFmtId="0" fontId="8" fillId="0" borderId="0" xfId="0" applyFont="1" applyAlignment="1" applyProtection="1">
      <alignment horizontal="center" vertical="center" shrinkToFit="1"/>
      <protection hidden="1"/>
    </xf>
    <xf numFmtId="0" fontId="7" fillId="0" borderId="0" xfId="0" applyFont="1" applyAlignment="1" applyProtection="1">
      <alignment horizontal="center" vertical="center"/>
      <protection hidden="1"/>
    </xf>
    <xf numFmtId="0" fontId="58" fillId="2" borderId="40" xfId="0" applyFont="1" applyFill="1" applyBorder="1" applyAlignment="1" applyProtection="1">
      <alignment vertical="distributed" wrapText="1"/>
      <protection hidden="1"/>
    </xf>
    <xf numFmtId="0" fontId="57" fillId="0" borderId="0" xfId="0" applyFont="1" applyAlignment="1" applyProtection="1">
      <alignment vertical="center" shrinkToFit="1"/>
      <protection hidden="1"/>
    </xf>
    <xf numFmtId="0" fontId="57" fillId="0" borderId="0" xfId="0" applyFont="1" applyProtection="1">
      <alignment vertical="center"/>
      <protection hidden="1"/>
    </xf>
    <xf numFmtId="0" fontId="57" fillId="0" borderId="32" xfId="0" applyFont="1" applyBorder="1" applyProtection="1">
      <alignment vertical="center"/>
      <protection hidden="1"/>
    </xf>
    <xf numFmtId="0" fontId="57" fillId="0" borderId="0" xfId="0" applyFont="1" applyAlignment="1" applyProtection="1">
      <alignment horizontal="center" vertical="center" shrinkToFit="1"/>
      <protection hidden="1"/>
    </xf>
    <xf numFmtId="0" fontId="58" fillId="0" borderId="11" xfId="0" applyFont="1" applyBorder="1" applyAlignment="1" applyProtection="1">
      <alignment vertical="center" shrinkToFit="1"/>
      <protection hidden="1"/>
    </xf>
    <xf numFmtId="0" fontId="58" fillId="0" borderId="0" xfId="0" applyFont="1" applyAlignment="1" applyProtection="1">
      <alignment vertical="center" shrinkToFit="1"/>
      <protection hidden="1"/>
    </xf>
    <xf numFmtId="0" fontId="58" fillId="0" borderId="0" xfId="0" applyFont="1" applyAlignment="1" applyProtection="1">
      <alignment vertical="top"/>
      <protection hidden="1"/>
    </xf>
    <xf numFmtId="0" fontId="62" fillId="0" borderId="0" xfId="0" applyFont="1" applyProtection="1">
      <alignment vertical="center"/>
      <protection hidden="1"/>
    </xf>
    <xf numFmtId="0" fontId="63" fillId="0" borderId="0" xfId="0" applyFont="1" applyProtection="1">
      <alignment vertical="center"/>
      <protection hidden="1"/>
    </xf>
    <xf numFmtId="0" fontId="62" fillId="6" borderId="0" xfId="0" applyFont="1" applyFill="1" applyProtection="1">
      <alignment vertical="center"/>
      <protection hidden="1"/>
    </xf>
    <xf numFmtId="0" fontId="63" fillId="0" borderId="0" xfId="0" applyFont="1" applyAlignment="1" applyProtection="1">
      <alignment horizontal="right" vertical="top"/>
      <protection hidden="1"/>
    </xf>
    <xf numFmtId="0" fontId="64" fillId="0" borderId="0" xfId="0" applyFont="1" applyAlignment="1" applyProtection="1">
      <alignment horizontal="center" vertical="center"/>
      <protection hidden="1"/>
    </xf>
    <xf numFmtId="0" fontId="66" fillId="0" borderId="0" xfId="0" applyFont="1" applyAlignment="1" applyProtection="1">
      <alignment horizontal="center" vertical="center" wrapText="1"/>
      <protection hidden="1"/>
    </xf>
    <xf numFmtId="0" fontId="62" fillId="2" borderId="0" xfId="0" applyFont="1" applyFill="1" applyProtection="1">
      <alignment vertical="center"/>
      <protection hidden="1"/>
    </xf>
    <xf numFmtId="0" fontId="58" fillId="2" borderId="0" xfId="0" applyFont="1" applyFill="1" applyProtection="1">
      <alignment vertical="center"/>
      <protection hidden="1"/>
    </xf>
    <xf numFmtId="38" fontId="58" fillId="2" borderId="0" xfId="6" applyFont="1" applyFill="1" applyProtection="1">
      <alignment vertical="center"/>
      <protection hidden="1"/>
    </xf>
    <xf numFmtId="0" fontId="64" fillId="2" borderId="0" xfId="0" applyFont="1" applyFill="1" applyAlignment="1" applyProtection="1">
      <alignment horizontal="distributed" vertical="center"/>
      <protection hidden="1"/>
    </xf>
    <xf numFmtId="0" fontId="58" fillId="0" borderId="0" xfId="0" applyFont="1" applyAlignment="1" applyProtection="1">
      <alignment horizontal="center" vertical="center"/>
      <protection hidden="1"/>
    </xf>
    <xf numFmtId="0" fontId="58" fillId="2" borderId="0" xfId="0" applyFont="1" applyFill="1" applyAlignment="1" applyProtection="1">
      <alignment horizontal="left" vertical="center" wrapText="1"/>
      <protection hidden="1"/>
    </xf>
    <xf numFmtId="0" fontId="57" fillId="0" borderId="0" xfId="0" applyFont="1" applyAlignment="1" applyProtection="1">
      <alignment horizontal="left" vertical="center" shrinkToFit="1"/>
      <protection hidden="1"/>
    </xf>
    <xf numFmtId="0" fontId="58" fillId="0" borderId="0" xfId="0" applyFont="1" applyAlignment="1" applyProtection="1">
      <alignment vertical="distributed" wrapText="1"/>
      <protection hidden="1"/>
    </xf>
    <xf numFmtId="0" fontId="57" fillId="0" borderId="0" xfId="0" applyFont="1" applyAlignment="1" applyProtection="1">
      <alignment horizontal="left" vertical="center" wrapText="1" shrinkToFit="1"/>
      <protection hidden="1"/>
    </xf>
    <xf numFmtId="0" fontId="58" fillId="0" borderId="0" xfId="0" applyFont="1" applyAlignment="1" applyProtection="1">
      <alignment horizontal="left" vertical="center" wrapText="1" shrinkToFit="1"/>
      <protection hidden="1"/>
    </xf>
    <xf numFmtId="0" fontId="62" fillId="0" borderId="0" xfId="0" applyFont="1" applyAlignment="1" applyProtection="1">
      <alignment horizontal="left" vertical="center" wrapText="1"/>
      <protection hidden="1"/>
    </xf>
    <xf numFmtId="0" fontId="58" fillId="0" borderId="0" xfId="0" applyFont="1" applyAlignment="1" applyProtection="1">
      <alignment vertical="center" textRotation="255" shrinkToFit="1"/>
      <protection hidden="1"/>
    </xf>
    <xf numFmtId="0" fontId="58" fillId="0" borderId="0" xfId="0" applyFont="1" applyAlignment="1" applyProtection="1">
      <alignment horizontal="center" vertical="center" shrinkToFit="1"/>
      <protection hidden="1"/>
    </xf>
    <xf numFmtId="38" fontId="58" fillId="0" borderId="0" xfId="6" applyFont="1" applyFill="1" applyBorder="1" applyAlignment="1" applyProtection="1">
      <alignment vertical="center" shrinkToFit="1"/>
      <protection hidden="1"/>
    </xf>
    <xf numFmtId="0" fontId="62" fillId="0" borderId="0" xfId="0" applyFont="1" applyAlignment="1" applyProtection="1">
      <alignment vertical="center" wrapText="1" shrinkToFit="1"/>
      <protection hidden="1"/>
    </xf>
    <xf numFmtId="0" fontId="58" fillId="0" borderId="0" xfId="0" applyFont="1" applyProtection="1">
      <alignment vertical="center"/>
      <protection hidden="1"/>
    </xf>
    <xf numFmtId="0" fontId="65" fillId="0" borderId="0" xfId="0" applyFont="1" applyAlignment="1" applyProtection="1">
      <alignment horizontal="center" vertical="center"/>
      <protection hidden="1"/>
    </xf>
    <xf numFmtId="0" fontId="62" fillId="0" borderId="0" xfId="0" applyFont="1" applyAlignment="1" applyProtection="1">
      <alignment horizontal="center" vertical="center"/>
      <protection hidden="1"/>
    </xf>
    <xf numFmtId="38" fontId="62" fillId="0" borderId="0" xfId="6" applyFont="1" applyFill="1" applyAlignment="1" applyProtection="1">
      <alignment vertical="center"/>
      <protection hidden="1"/>
    </xf>
    <xf numFmtId="0" fontId="64" fillId="0" borderId="0" xfId="0" applyFont="1" applyProtection="1">
      <alignment vertical="center"/>
      <protection hidden="1"/>
    </xf>
    <xf numFmtId="38" fontId="64" fillId="0" borderId="0" xfId="6" applyFont="1" applyFill="1" applyAlignment="1" applyProtection="1">
      <alignment vertical="center"/>
      <protection hidden="1"/>
    </xf>
    <xf numFmtId="0" fontId="54" fillId="6" borderId="0" xfId="72" applyFont="1" applyFill="1" applyProtection="1">
      <alignment vertical="center"/>
      <protection hidden="1"/>
    </xf>
    <xf numFmtId="0" fontId="68" fillId="0" borderId="0" xfId="72" applyFont="1" applyProtection="1">
      <alignment vertical="center"/>
      <protection hidden="1"/>
    </xf>
    <xf numFmtId="49" fontId="56" fillId="6" borderId="0" xfId="0" applyNumberFormat="1" applyFont="1" applyFill="1" applyAlignment="1" applyProtection="1">
      <alignment vertical="center" wrapText="1"/>
      <protection hidden="1"/>
    </xf>
    <xf numFmtId="49" fontId="70" fillId="6" borderId="0" xfId="0" applyNumberFormat="1" applyFont="1" applyFill="1" applyAlignment="1" applyProtection="1">
      <alignment vertical="top"/>
      <protection hidden="1"/>
    </xf>
    <xf numFmtId="49" fontId="73" fillId="6" borderId="0" xfId="0" applyNumberFormat="1" applyFont="1" applyFill="1" applyAlignment="1" applyProtection="1">
      <alignment vertical="top"/>
      <protection hidden="1"/>
    </xf>
    <xf numFmtId="49" fontId="54" fillId="6" borderId="0" xfId="0" applyNumberFormat="1" applyFont="1" applyFill="1" applyAlignment="1" applyProtection="1">
      <alignment horizontal="left" vertical="center"/>
      <protection hidden="1"/>
    </xf>
    <xf numFmtId="0" fontId="74" fillId="6" borderId="0" xfId="72" applyFont="1" applyFill="1" applyProtection="1">
      <alignment vertical="center"/>
      <protection hidden="1"/>
    </xf>
    <xf numFmtId="0" fontId="68" fillId="0" borderId="0" xfId="72" applyFont="1">
      <alignment vertical="center"/>
    </xf>
    <xf numFmtId="0" fontId="74" fillId="6" borderId="0" xfId="72" applyFont="1" applyFill="1" applyAlignment="1" applyProtection="1">
      <alignment horizontal="center" vertical="center"/>
      <protection hidden="1"/>
    </xf>
    <xf numFmtId="38" fontId="74" fillId="6" borderId="0" xfId="73" applyFont="1" applyFill="1" applyAlignment="1" applyProtection="1">
      <alignment vertical="center"/>
      <protection hidden="1"/>
    </xf>
    <xf numFmtId="178" fontId="54" fillId="6" borderId="0" xfId="72" applyNumberFormat="1" applyFont="1" applyFill="1" applyProtection="1">
      <alignment vertical="center"/>
      <protection hidden="1"/>
    </xf>
    <xf numFmtId="0" fontId="75" fillId="6" borderId="0" xfId="72" applyFont="1" applyFill="1" applyAlignment="1" applyProtection="1">
      <alignment horizontal="center" vertical="center"/>
      <protection hidden="1"/>
    </xf>
    <xf numFmtId="0" fontId="76" fillId="0" borderId="0" xfId="72" applyFont="1">
      <alignment vertical="center"/>
    </xf>
    <xf numFmtId="0" fontId="72" fillId="6" borderId="0" xfId="72" applyFont="1" applyFill="1" applyProtection="1">
      <alignment vertical="center"/>
      <protection hidden="1"/>
    </xf>
    <xf numFmtId="49" fontId="54" fillId="6" borderId="0" xfId="0" applyNumberFormat="1" applyFont="1" applyFill="1" applyAlignment="1" applyProtection="1">
      <alignment vertical="top"/>
      <protection hidden="1"/>
    </xf>
    <xf numFmtId="49" fontId="74" fillId="6" borderId="0" xfId="0" applyNumberFormat="1" applyFont="1" applyFill="1" applyProtection="1">
      <alignment vertical="center"/>
      <protection hidden="1"/>
    </xf>
    <xf numFmtId="49" fontId="77" fillId="6" borderId="0" xfId="0" applyNumberFormat="1" applyFont="1" applyFill="1" applyAlignment="1" applyProtection="1">
      <alignment vertical="center" wrapText="1"/>
      <protection hidden="1"/>
    </xf>
    <xf numFmtId="49" fontId="77" fillId="6" borderId="0" xfId="0" applyNumberFormat="1" applyFont="1" applyFill="1" applyProtection="1">
      <alignment vertical="center"/>
      <protection hidden="1"/>
    </xf>
    <xf numFmtId="0" fontId="78" fillId="6" borderId="0" xfId="72" applyFont="1" applyFill="1" applyProtection="1">
      <alignment vertical="center"/>
      <protection hidden="1"/>
    </xf>
    <xf numFmtId="0" fontId="79" fillId="6" borderId="0" xfId="72" applyFont="1" applyFill="1" applyProtection="1">
      <alignment vertical="center"/>
      <protection hidden="1"/>
    </xf>
    <xf numFmtId="0" fontId="78" fillId="6" borderId="0" xfId="72" applyFont="1" applyFill="1" applyAlignment="1" applyProtection="1">
      <alignment horizontal="center" vertical="center"/>
      <protection hidden="1"/>
    </xf>
    <xf numFmtId="0" fontId="74" fillId="6" borderId="0" xfId="0" applyFont="1" applyFill="1" applyProtection="1">
      <alignment vertical="center"/>
      <protection hidden="1"/>
    </xf>
    <xf numFmtId="0" fontId="74" fillId="6" borderId="0" xfId="0" applyFont="1" applyFill="1" applyAlignment="1" applyProtection="1">
      <alignment vertical="center" wrapText="1"/>
      <protection hidden="1"/>
    </xf>
    <xf numFmtId="0" fontId="78" fillId="6" borderId="0" xfId="0" applyFont="1" applyFill="1" applyProtection="1">
      <alignment vertical="center"/>
      <protection hidden="1"/>
    </xf>
    <xf numFmtId="0" fontId="78" fillId="0" borderId="0" xfId="0" applyFont="1" applyProtection="1">
      <alignment vertical="center"/>
      <protection hidden="1"/>
    </xf>
    <xf numFmtId="180" fontId="68" fillId="0" borderId="0" xfId="72" applyNumberFormat="1" applyFont="1">
      <alignment vertical="center"/>
    </xf>
    <xf numFmtId="0" fontId="74" fillId="6" borderId="0" xfId="0" applyFont="1" applyFill="1" applyAlignment="1" applyProtection="1">
      <alignment horizontal="left" vertical="center" wrapText="1"/>
      <protection hidden="1"/>
    </xf>
    <xf numFmtId="0" fontId="74" fillId="6" borderId="0" xfId="0" applyFont="1" applyFill="1" applyAlignment="1" applyProtection="1">
      <alignment horizontal="left" vertical="center"/>
      <protection hidden="1"/>
    </xf>
    <xf numFmtId="0" fontId="78" fillId="6" borderId="0" xfId="0" applyFont="1" applyFill="1" applyAlignment="1" applyProtection="1">
      <alignment horizontal="left" vertical="center"/>
      <protection hidden="1"/>
    </xf>
    <xf numFmtId="0" fontId="78" fillId="6" borderId="0" xfId="0" applyFont="1" applyFill="1" applyAlignment="1" applyProtection="1">
      <alignment horizontal="right" vertical="top"/>
      <protection hidden="1"/>
    </xf>
    <xf numFmtId="0" fontId="74" fillId="6" borderId="0" xfId="0" applyFont="1" applyFill="1" applyAlignment="1" applyProtection="1">
      <alignment horizontal="center" vertical="center" textRotation="255"/>
      <protection hidden="1"/>
    </xf>
    <xf numFmtId="0" fontId="68" fillId="0" borderId="0" xfId="72" applyFont="1" applyAlignment="1">
      <alignment horizontal="center" vertical="center"/>
    </xf>
    <xf numFmtId="38" fontId="68" fillId="0" borderId="0" xfId="73" applyFont="1" applyFill="1" applyAlignment="1" applyProtection="1">
      <alignment vertical="center"/>
    </xf>
    <xf numFmtId="0" fontId="69" fillId="6" borderId="0" xfId="0" applyFont="1" applyFill="1" applyAlignment="1" applyProtection="1">
      <alignment vertical="center" wrapText="1"/>
      <protection hidden="1"/>
    </xf>
    <xf numFmtId="49" fontId="82" fillId="6" borderId="0" xfId="0" applyNumberFormat="1" applyFont="1" applyFill="1" applyAlignment="1" applyProtection="1">
      <alignment vertical="top"/>
      <protection hidden="1"/>
    </xf>
    <xf numFmtId="0" fontId="83" fillId="0" borderId="0" xfId="72" applyFont="1">
      <alignment vertical="center"/>
    </xf>
    <xf numFmtId="0" fontId="69" fillId="6" borderId="0" xfId="0" applyFont="1" applyFill="1" applyAlignment="1" applyProtection="1">
      <alignment horizontal="center" vertical="center" wrapText="1"/>
      <protection hidden="1"/>
    </xf>
    <xf numFmtId="0" fontId="16" fillId="0" borderId="0" xfId="0" applyFont="1" applyAlignment="1" applyProtection="1">
      <alignment horizontal="left" vertical="center"/>
      <protection hidden="1"/>
    </xf>
    <xf numFmtId="0" fontId="24" fillId="2" borderId="0" xfId="0" applyFont="1" applyFill="1" applyAlignment="1" applyProtection="1">
      <alignment vertical="center" wrapText="1"/>
      <protection hidden="1"/>
    </xf>
    <xf numFmtId="0" fontId="24" fillId="2" borderId="0" xfId="0" applyFont="1" applyFill="1" applyAlignment="1" applyProtection="1">
      <alignment horizontal="center" vertical="center"/>
      <protection hidden="1"/>
    </xf>
    <xf numFmtId="0" fontId="58" fillId="2" borderId="0" xfId="0" applyFont="1" applyFill="1" applyAlignment="1" applyProtection="1">
      <alignment horizontal="right" vertical="center"/>
      <protection hidden="1"/>
    </xf>
    <xf numFmtId="0" fontId="58" fillId="2" borderId="0" xfId="0" applyFont="1" applyFill="1" applyAlignment="1" applyProtection="1">
      <alignment vertical="center" wrapText="1"/>
      <protection hidden="1"/>
    </xf>
    <xf numFmtId="49" fontId="56" fillId="6" borderId="0" xfId="0" applyNumberFormat="1" applyFont="1" applyFill="1" applyAlignment="1" applyProtection="1">
      <alignment horizontal="left" vertical="center"/>
      <protection hidden="1"/>
    </xf>
    <xf numFmtId="49" fontId="71" fillId="6" borderId="0" xfId="0" applyNumberFormat="1" applyFont="1" applyFill="1" applyAlignment="1" applyProtection="1">
      <alignment vertical="top"/>
      <protection hidden="1"/>
    </xf>
    <xf numFmtId="0" fontId="68" fillId="0" borderId="0" xfId="72" applyFont="1" applyAlignment="1" applyProtection="1">
      <alignment horizontal="center" vertical="center"/>
      <protection hidden="1"/>
    </xf>
    <xf numFmtId="0" fontId="56" fillId="6" borderId="0" xfId="72" applyFont="1" applyFill="1" applyProtection="1">
      <alignment vertical="center"/>
      <protection hidden="1"/>
    </xf>
    <xf numFmtId="0" fontId="67" fillId="0" borderId="0" xfId="72" applyFont="1">
      <alignment vertical="center"/>
    </xf>
    <xf numFmtId="0" fontId="67" fillId="0" borderId="0" xfId="72" applyFont="1" applyProtection="1">
      <alignment vertical="center"/>
      <protection hidden="1"/>
    </xf>
    <xf numFmtId="0" fontId="67" fillId="0" borderId="0" xfId="72" applyFont="1" applyAlignment="1">
      <alignment horizontal="center" vertical="center"/>
    </xf>
    <xf numFmtId="0" fontId="56" fillId="6" borderId="0" xfId="72" applyFont="1" applyFill="1">
      <alignment vertical="center"/>
    </xf>
    <xf numFmtId="180" fontId="67" fillId="0" borderId="0" xfId="72" applyNumberFormat="1" applyFont="1" applyAlignment="1">
      <alignment horizontal="center" vertical="center"/>
    </xf>
    <xf numFmtId="0" fontId="69" fillId="6" borderId="0" xfId="0" applyFont="1" applyFill="1" applyAlignment="1">
      <alignment horizontal="center" vertical="center" wrapText="1"/>
    </xf>
    <xf numFmtId="49" fontId="56" fillId="6" borderId="0" xfId="0" applyNumberFormat="1" applyFont="1" applyFill="1" applyAlignment="1">
      <alignment vertical="center" wrapText="1"/>
    </xf>
    <xf numFmtId="49" fontId="71" fillId="6" borderId="0" xfId="0" applyNumberFormat="1" applyFont="1" applyFill="1" applyAlignment="1">
      <alignment vertical="top"/>
    </xf>
    <xf numFmtId="49" fontId="71" fillId="6" borderId="0" xfId="0" applyNumberFormat="1" applyFont="1" applyFill="1" applyAlignment="1">
      <alignment vertical="top" wrapText="1" shrinkToFit="1"/>
    </xf>
    <xf numFmtId="49" fontId="71" fillId="6" borderId="0" xfId="0" applyNumberFormat="1" applyFont="1" applyFill="1" applyAlignment="1">
      <alignment vertical="top" wrapText="1"/>
    </xf>
    <xf numFmtId="180" fontId="67" fillId="0" borderId="0" xfId="72" applyNumberFormat="1" applyFont="1" applyAlignment="1" applyProtection="1">
      <alignment horizontal="center" vertical="center"/>
      <protection hidden="1"/>
    </xf>
    <xf numFmtId="49" fontId="56" fillId="6" borderId="0" xfId="0" applyNumberFormat="1" applyFont="1" applyFill="1" applyAlignment="1" applyProtection="1">
      <alignment vertical="top"/>
      <protection hidden="1"/>
    </xf>
    <xf numFmtId="49" fontId="56" fillId="6" borderId="0" xfId="0" applyNumberFormat="1" applyFont="1" applyFill="1" applyAlignment="1" applyProtection="1">
      <alignment horizontal="right" vertical="center"/>
      <protection hidden="1"/>
    </xf>
    <xf numFmtId="0" fontId="69" fillId="0" borderId="0" xfId="0" applyFont="1" applyAlignment="1" applyProtection="1">
      <alignment horizontal="center" vertical="center"/>
      <protection hidden="1"/>
    </xf>
    <xf numFmtId="0" fontId="56" fillId="6" borderId="0" xfId="72" applyFont="1" applyFill="1" applyAlignment="1" applyProtection="1">
      <alignment horizontal="right" vertical="center"/>
      <protection hidden="1"/>
    </xf>
    <xf numFmtId="0" fontId="56" fillId="2" borderId="0" xfId="0" applyFont="1" applyFill="1" applyAlignment="1" applyProtection="1">
      <alignment horizontal="left" vertical="center"/>
      <protection hidden="1"/>
    </xf>
    <xf numFmtId="0" fontId="56" fillId="2" borderId="0" xfId="0" applyFont="1" applyFill="1" applyAlignment="1" applyProtection="1">
      <alignment horizontal="center" vertical="center"/>
      <protection hidden="1"/>
    </xf>
    <xf numFmtId="49" fontId="56" fillId="6" borderId="16" xfId="0" applyNumberFormat="1" applyFont="1" applyFill="1" applyBorder="1" applyAlignment="1" applyProtection="1">
      <alignment horizontal="right" vertical="center"/>
      <protection hidden="1"/>
    </xf>
    <xf numFmtId="0" fontId="69" fillId="0" borderId="16" xfId="0" applyFont="1" applyBorder="1" applyAlignment="1" applyProtection="1">
      <alignment horizontal="center" vertical="center"/>
      <protection hidden="1"/>
    </xf>
    <xf numFmtId="0" fontId="56" fillId="6" borderId="16" xfId="72" applyFont="1" applyFill="1" applyBorder="1" applyAlignment="1" applyProtection="1">
      <alignment horizontal="right" vertical="center"/>
      <protection hidden="1"/>
    </xf>
    <xf numFmtId="0" fontId="74" fillId="0" borderId="0" xfId="72" applyFont="1" applyProtection="1">
      <alignment vertical="center"/>
      <protection hidden="1"/>
    </xf>
    <xf numFmtId="0" fontId="73" fillId="0" borderId="0" xfId="72" applyFont="1" applyProtection="1">
      <alignment vertical="center"/>
      <protection hidden="1"/>
    </xf>
    <xf numFmtId="0" fontId="76" fillId="0" borderId="0" xfId="72" applyFont="1" applyProtection="1">
      <alignment vertical="center"/>
      <protection hidden="1"/>
    </xf>
    <xf numFmtId="180" fontId="68" fillId="0" borderId="0" xfId="72" applyNumberFormat="1" applyFont="1" applyProtection="1">
      <alignment vertical="center"/>
      <protection hidden="1"/>
    </xf>
    <xf numFmtId="38" fontId="68" fillId="0" borderId="0" xfId="73" applyFont="1" applyFill="1" applyAlignment="1" applyProtection="1">
      <alignment vertical="center"/>
      <protection hidden="1"/>
    </xf>
    <xf numFmtId="0" fontId="54" fillId="0" borderId="0" xfId="0" applyFont="1" applyAlignment="1" applyProtection="1">
      <alignment horizontal="right" vertical="center"/>
      <protection hidden="1"/>
    </xf>
    <xf numFmtId="49" fontId="57" fillId="0" borderId="0" xfId="0" applyNumberFormat="1" applyFont="1" applyAlignment="1" applyProtection="1">
      <alignment horizontal="center" shrinkToFit="1"/>
      <protection hidden="1"/>
    </xf>
    <xf numFmtId="49" fontId="57" fillId="0" borderId="0" xfId="0" applyNumberFormat="1" applyFont="1" applyAlignment="1" applyProtection="1">
      <alignment horizontal="center" vertical="center" shrinkToFit="1"/>
      <protection hidden="1"/>
    </xf>
    <xf numFmtId="0" fontId="8" fillId="2" borderId="0" xfId="0" applyFont="1" applyFill="1" applyAlignment="1" applyProtection="1">
      <alignment horizontal="center" vertical="center"/>
      <protection hidden="1"/>
    </xf>
    <xf numFmtId="0" fontId="8" fillId="2" borderId="0" xfId="0" applyFont="1" applyFill="1" applyAlignment="1" applyProtection="1">
      <alignment horizontal="right" vertical="center"/>
      <protection hidden="1"/>
    </xf>
    <xf numFmtId="0" fontId="87" fillId="0" borderId="0" xfId="0" applyFont="1" applyAlignment="1" applyProtection="1">
      <alignment horizontal="center" vertical="center"/>
      <protection hidden="1"/>
    </xf>
    <xf numFmtId="0" fontId="9" fillId="0" borderId="0" xfId="0" applyFont="1" applyProtection="1">
      <alignment vertical="center"/>
      <protection hidden="1"/>
    </xf>
    <xf numFmtId="0" fontId="9" fillId="0" borderId="0" xfId="0" applyFont="1" applyAlignment="1" applyProtection="1">
      <alignment horizontal="center" vertical="center"/>
      <protection hidden="1"/>
    </xf>
    <xf numFmtId="38" fontId="9" fillId="0" borderId="0" xfId="6" applyFont="1" applyFill="1" applyAlignment="1" applyProtection="1">
      <alignment vertical="center"/>
      <protection hidden="1"/>
    </xf>
    <xf numFmtId="38" fontId="8" fillId="2" borderId="0" xfId="6" applyFont="1" applyFill="1" applyBorder="1" applyAlignment="1" applyProtection="1">
      <alignment vertical="center"/>
      <protection hidden="1"/>
    </xf>
    <xf numFmtId="0" fontId="13" fillId="2" borderId="0" xfId="0" applyFont="1" applyFill="1" applyAlignment="1" applyProtection="1">
      <alignment horizontal="distributed" vertical="center"/>
      <protection hidden="1"/>
    </xf>
    <xf numFmtId="0" fontId="13" fillId="0" borderId="0" xfId="0" applyFont="1" applyAlignment="1" applyProtection="1">
      <alignment horizontal="distributed" vertical="center"/>
      <protection hidden="1"/>
    </xf>
    <xf numFmtId="0" fontId="89" fillId="0" borderId="0" xfId="0" applyFont="1" applyAlignment="1" applyProtection="1">
      <alignment horizontal="center" vertical="center"/>
      <protection hidden="1"/>
    </xf>
    <xf numFmtId="0" fontId="13" fillId="0" borderId="0" xfId="0" applyFont="1" applyAlignment="1" applyProtection="1">
      <alignment horizontal="justify" vertical="center"/>
      <protection hidden="1"/>
    </xf>
    <xf numFmtId="38" fontId="13" fillId="0" borderId="0" xfId="6" applyFont="1" applyFill="1" applyAlignment="1" applyProtection="1">
      <alignment vertical="center"/>
      <protection hidden="1"/>
    </xf>
    <xf numFmtId="0" fontId="74" fillId="0" borderId="0" xfId="0" applyFont="1" applyProtection="1">
      <alignment vertical="center"/>
      <protection hidden="1"/>
    </xf>
    <xf numFmtId="0" fontId="29" fillId="2" borderId="0" xfId="0" applyFont="1" applyFill="1" applyProtection="1">
      <alignment vertical="center"/>
      <protection hidden="1"/>
    </xf>
    <xf numFmtId="0" fontId="96" fillId="2" borderId="0" xfId="0" applyFont="1" applyFill="1" applyAlignment="1" applyProtection="1">
      <alignment vertical="center" wrapText="1" shrinkToFit="1"/>
      <protection hidden="1"/>
    </xf>
    <xf numFmtId="38" fontId="5" fillId="0" borderId="0" xfId="0" applyNumberFormat="1" applyFont="1" applyProtection="1">
      <alignment vertical="center"/>
      <protection hidden="1"/>
    </xf>
    <xf numFmtId="38" fontId="8" fillId="0" borderId="0" xfId="14" applyFont="1" applyFill="1" applyProtection="1">
      <alignment vertical="center"/>
      <protection hidden="1"/>
    </xf>
    <xf numFmtId="38" fontId="5" fillId="0" borderId="0" xfId="14" applyFont="1" applyFill="1" applyProtection="1">
      <alignment vertical="center"/>
      <protection hidden="1"/>
    </xf>
    <xf numFmtId="0" fontId="60" fillId="0" borderId="0" xfId="0" applyFont="1" applyAlignment="1" applyProtection="1">
      <alignment horizontal="right" vertical="center" wrapText="1" shrinkToFit="1"/>
      <protection hidden="1"/>
    </xf>
    <xf numFmtId="49" fontId="72" fillId="6" borderId="0" xfId="0" applyNumberFormat="1" applyFont="1" applyFill="1" applyAlignment="1" applyProtection="1">
      <alignment vertical="top" wrapText="1" shrinkToFit="1"/>
      <protection hidden="1"/>
    </xf>
    <xf numFmtId="49" fontId="72" fillId="6" borderId="0" xfId="0" applyNumberFormat="1" applyFont="1" applyFill="1" applyAlignment="1" applyProtection="1">
      <alignment vertical="top" wrapText="1"/>
      <protection hidden="1"/>
    </xf>
    <xf numFmtId="49" fontId="72" fillId="6" borderId="0" xfId="0" applyNumberFormat="1" applyFont="1" applyFill="1" applyAlignment="1" applyProtection="1">
      <alignment vertical="top"/>
      <protection hidden="1"/>
    </xf>
    <xf numFmtId="0" fontId="97" fillId="0" borderId="0" xfId="0" applyFont="1" applyAlignment="1" applyProtection="1">
      <alignment horizontal="left" vertical="center"/>
      <protection hidden="1"/>
    </xf>
    <xf numFmtId="0" fontId="64" fillId="0" borderId="0" xfId="0" applyFont="1" applyAlignment="1" applyProtection="1">
      <alignment vertical="center" wrapText="1"/>
      <protection hidden="1"/>
    </xf>
    <xf numFmtId="0" fontId="95" fillId="0" borderId="0" xfId="0" applyFont="1" applyAlignment="1" applyProtection="1">
      <alignment horizontal="left" vertical="center" wrapText="1" shrinkToFit="1"/>
      <protection hidden="1"/>
    </xf>
    <xf numFmtId="0" fontId="99" fillId="0" borderId="0" xfId="0" applyFont="1" applyProtection="1">
      <alignment vertical="center"/>
      <protection hidden="1"/>
    </xf>
    <xf numFmtId="0" fontId="100" fillId="0" borderId="0" xfId="0" applyFont="1" applyAlignment="1" applyProtection="1">
      <alignment horizontal="center" vertical="center" wrapText="1"/>
      <protection hidden="1"/>
    </xf>
    <xf numFmtId="0" fontId="100" fillId="0" borderId="0" xfId="0" applyFont="1" applyAlignment="1" applyProtection="1">
      <alignment horizontal="center" vertical="center"/>
      <protection hidden="1"/>
    </xf>
    <xf numFmtId="0" fontId="100" fillId="0" borderId="0" xfId="0" applyFont="1" applyProtection="1">
      <alignment vertical="center"/>
      <protection hidden="1"/>
    </xf>
    <xf numFmtId="0" fontId="101" fillId="0" borderId="0" xfId="0" applyFont="1" applyProtection="1">
      <alignment vertical="center"/>
      <protection hidden="1"/>
    </xf>
    <xf numFmtId="0" fontId="53" fillId="0" borderId="0" xfId="0" applyFont="1" applyProtection="1">
      <alignment vertical="center"/>
      <protection hidden="1"/>
    </xf>
    <xf numFmtId="0" fontId="33" fillId="0" borderId="0" xfId="0" applyFont="1" applyProtection="1">
      <alignment vertical="center"/>
      <protection hidden="1"/>
    </xf>
    <xf numFmtId="0" fontId="58" fillId="0" borderId="0" xfId="0" applyFont="1" applyAlignment="1" applyProtection="1">
      <alignment vertical="center" wrapText="1"/>
      <protection hidden="1"/>
    </xf>
    <xf numFmtId="0" fontId="93" fillId="0" borderId="0" xfId="0" applyFont="1" applyAlignment="1" applyProtection="1">
      <protection hidden="1"/>
    </xf>
    <xf numFmtId="0" fontId="54" fillId="2" borderId="16" xfId="0" applyFont="1" applyFill="1" applyBorder="1" applyAlignment="1" applyProtection="1">
      <alignment horizontal="right" vertical="center"/>
      <protection hidden="1"/>
    </xf>
    <xf numFmtId="0" fontId="54" fillId="0" borderId="16" xfId="0" applyFont="1" applyBorder="1" applyAlignment="1" applyProtection="1">
      <alignment horizontal="right" vertical="center" shrinkToFit="1"/>
      <protection hidden="1"/>
    </xf>
    <xf numFmtId="0" fontId="106" fillId="0" borderId="16" xfId="0" applyFont="1" applyBorder="1" applyAlignment="1" applyProtection="1">
      <alignment horizontal="center" vertical="center"/>
      <protection hidden="1"/>
    </xf>
    <xf numFmtId="0" fontId="12" fillId="0" borderId="16" xfId="0" applyFont="1" applyBorder="1" applyAlignment="1" applyProtection="1">
      <alignment horizontal="right" vertical="center"/>
      <protection hidden="1"/>
    </xf>
    <xf numFmtId="0" fontId="11" fillId="0" borderId="16" xfId="0" applyFont="1" applyBorder="1" applyAlignment="1" applyProtection="1">
      <alignment horizontal="center" vertical="center"/>
      <protection hidden="1"/>
    </xf>
    <xf numFmtId="0" fontId="20" fillId="3" borderId="0" xfId="0" applyFont="1" applyFill="1" applyAlignment="1" applyProtection="1">
      <alignment vertical="center" wrapText="1"/>
      <protection hidden="1"/>
    </xf>
    <xf numFmtId="0" fontId="12" fillId="0" borderId="0" xfId="0" applyFont="1" applyAlignment="1" applyProtection="1">
      <alignment vertical="center" wrapText="1"/>
      <protection hidden="1"/>
    </xf>
    <xf numFmtId="38" fontId="51" fillId="0" borderId="0" xfId="10" applyFont="1" applyFill="1" applyBorder="1" applyAlignment="1" applyProtection="1">
      <alignment horizontal="right" vertical="center" shrinkToFit="1"/>
      <protection hidden="1"/>
    </xf>
    <xf numFmtId="3" fontId="50" fillId="0" borderId="0" xfId="0" applyNumberFormat="1" applyFont="1" applyAlignment="1" applyProtection="1">
      <alignment horizontal="right" vertical="center" shrinkToFit="1"/>
      <protection hidden="1"/>
    </xf>
    <xf numFmtId="3" fontId="50" fillId="0" borderId="15" xfId="0" applyNumberFormat="1" applyFont="1" applyBorder="1" applyAlignment="1" applyProtection="1">
      <alignment horizontal="right" vertical="center" shrinkToFit="1"/>
      <protection hidden="1"/>
    </xf>
    <xf numFmtId="0" fontId="31" fillId="5" borderId="0" xfId="0" applyFont="1" applyFill="1" applyAlignment="1" applyProtection="1">
      <alignment horizontal="center" vertical="center" wrapText="1"/>
      <protection hidden="1"/>
    </xf>
    <xf numFmtId="38" fontId="30" fillId="0" borderId="0" xfId="11" applyFont="1" applyFill="1" applyBorder="1" applyAlignment="1" applyProtection="1">
      <alignment horizontal="right" vertical="center" shrinkToFit="1"/>
      <protection locked="0"/>
    </xf>
    <xf numFmtId="38" fontId="30" fillId="0" borderId="0" xfId="140" applyFont="1" applyFill="1" applyBorder="1" applyAlignment="1" applyProtection="1">
      <alignment horizontal="right" vertical="center" shrinkToFit="1"/>
      <protection locked="0"/>
    </xf>
    <xf numFmtId="38" fontId="30" fillId="0" borderId="0" xfId="140" applyFont="1" applyFill="1" applyBorder="1" applyAlignment="1" applyProtection="1">
      <alignment horizontal="right" vertical="center" shrinkToFit="1"/>
      <protection hidden="1"/>
    </xf>
    <xf numFmtId="49" fontId="57" fillId="0" borderId="0" xfId="0" applyNumberFormat="1" applyFont="1" applyAlignment="1" applyProtection="1">
      <alignment vertical="center" shrinkToFit="1"/>
      <protection hidden="1"/>
    </xf>
    <xf numFmtId="0" fontId="57" fillId="0" borderId="115" xfId="0" applyFont="1" applyBorder="1" applyAlignment="1" applyProtection="1">
      <alignment vertical="center" shrinkToFit="1"/>
      <protection hidden="1"/>
    </xf>
    <xf numFmtId="49" fontId="57" fillId="0" borderId="115" xfId="0" applyNumberFormat="1" applyFont="1" applyBorder="1" applyAlignment="1" applyProtection="1">
      <alignment vertical="center" shrinkToFit="1"/>
      <protection hidden="1"/>
    </xf>
    <xf numFmtId="0" fontId="57" fillId="0" borderId="115" xfId="0" applyFont="1" applyBorder="1" applyAlignment="1" applyProtection="1">
      <alignment horizontal="center" vertical="center"/>
      <protection hidden="1"/>
    </xf>
    <xf numFmtId="0" fontId="57" fillId="0" borderId="115" xfId="0" applyFont="1" applyBorder="1" applyProtection="1">
      <alignment vertical="center"/>
      <protection hidden="1"/>
    </xf>
    <xf numFmtId="0" fontId="57" fillId="0" borderId="116" xfId="0" applyFont="1" applyBorder="1" applyProtection="1">
      <alignment vertical="center"/>
      <protection hidden="1"/>
    </xf>
    <xf numFmtId="0" fontId="58" fillId="0" borderId="122" xfId="0" applyFont="1" applyBorder="1" applyAlignment="1" applyProtection="1">
      <alignment vertical="center" shrinkToFit="1"/>
      <protection hidden="1"/>
    </xf>
    <xf numFmtId="0" fontId="58" fillId="0" borderId="32" xfId="0" applyFont="1" applyBorder="1" applyAlignment="1" applyProtection="1">
      <alignment vertical="center" wrapText="1" shrinkToFit="1"/>
      <protection hidden="1"/>
    </xf>
    <xf numFmtId="0" fontId="58" fillId="0" borderId="96" xfId="0" applyFont="1" applyBorder="1" applyProtection="1">
      <alignment vertical="center"/>
      <protection hidden="1"/>
    </xf>
    <xf numFmtId="0" fontId="62" fillId="0" borderId="96" xfId="0" applyFont="1" applyBorder="1" applyProtection="1">
      <alignment vertical="center"/>
      <protection hidden="1"/>
    </xf>
    <xf numFmtId="0" fontId="62" fillId="0" borderId="113" xfId="0" applyFont="1" applyBorder="1" applyProtection="1">
      <alignment vertical="center"/>
      <protection hidden="1"/>
    </xf>
    <xf numFmtId="38" fontId="13" fillId="2" borderId="96" xfId="10" applyFont="1" applyFill="1" applyBorder="1" applyAlignment="1" applyProtection="1">
      <alignment vertical="center" shrinkToFit="1"/>
      <protection hidden="1"/>
    </xf>
    <xf numFmtId="38" fontId="13" fillId="2" borderId="97" xfId="10" applyFont="1" applyFill="1" applyBorder="1" applyAlignment="1" applyProtection="1">
      <alignment vertical="center" shrinkToFit="1"/>
      <protection hidden="1"/>
    </xf>
    <xf numFmtId="0" fontId="16" fillId="0" borderId="0" xfId="0" applyFont="1" applyProtection="1">
      <alignment vertical="center"/>
      <protection hidden="1"/>
    </xf>
    <xf numFmtId="0" fontId="108" fillId="0" borderId="0" xfId="0" applyFont="1" applyAlignment="1" applyProtection="1">
      <alignment horizontal="left" vertical="center"/>
      <protection hidden="1"/>
    </xf>
    <xf numFmtId="0" fontId="86" fillId="6" borderId="0" xfId="72" applyFont="1" applyFill="1" applyAlignment="1" applyProtection="1">
      <alignment horizontal="right" vertical="top"/>
      <protection hidden="1"/>
    </xf>
    <xf numFmtId="0" fontId="58" fillId="2" borderId="0" xfId="0" applyFont="1" applyFill="1" applyAlignment="1" applyProtection="1">
      <alignment horizontal="center" vertical="center"/>
      <protection hidden="1"/>
    </xf>
    <xf numFmtId="0" fontId="13" fillId="0" borderId="0" xfId="0" applyFont="1" applyAlignment="1" applyProtection="1">
      <alignment horizontal="center" vertical="center"/>
      <protection hidden="1"/>
    </xf>
    <xf numFmtId="0" fontId="88" fillId="0" borderId="0" xfId="0" applyFont="1" applyAlignment="1" applyProtection="1">
      <alignment horizontal="center" vertical="center"/>
      <protection hidden="1"/>
    </xf>
    <xf numFmtId="0" fontId="13" fillId="0" borderId="0" xfId="0" applyFont="1" applyAlignment="1" applyProtection="1">
      <alignment vertical="center" wrapText="1"/>
      <protection hidden="1"/>
    </xf>
    <xf numFmtId="0" fontId="109" fillId="2" borderId="16" xfId="0" applyFont="1" applyFill="1" applyBorder="1" applyAlignment="1" applyProtection="1">
      <alignment horizontal="center" vertical="center" shrinkToFit="1"/>
      <protection locked="0"/>
    </xf>
    <xf numFmtId="0" fontId="58" fillId="0" borderId="0" xfId="0" applyFont="1" applyAlignment="1" applyProtection="1">
      <alignment horizontal="left" vertical="center" shrinkToFit="1"/>
      <protection hidden="1"/>
    </xf>
    <xf numFmtId="0" fontId="110" fillId="0" borderId="16" xfId="0" applyFont="1" applyBorder="1" applyAlignment="1" applyProtection="1">
      <alignment horizontal="center" vertical="center" shrinkToFit="1"/>
      <protection locked="0"/>
    </xf>
    <xf numFmtId="0" fontId="111" fillId="2" borderId="16" xfId="0" applyFont="1" applyFill="1" applyBorder="1" applyAlignment="1" applyProtection="1">
      <alignment horizontal="center" vertical="center" shrinkToFit="1"/>
      <protection locked="0"/>
    </xf>
    <xf numFmtId="0" fontId="104" fillId="42" borderId="0" xfId="0" applyFont="1" applyFill="1" applyAlignment="1" applyProtection="1">
      <alignment vertical="center" wrapText="1"/>
      <protection hidden="1"/>
    </xf>
    <xf numFmtId="0" fontId="56" fillId="6" borderId="147" xfId="72" applyFont="1" applyFill="1" applyBorder="1" applyAlignment="1" applyProtection="1">
      <alignment horizontal="right" vertical="center"/>
      <protection hidden="1"/>
    </xf>
    <xf numFmtId="0" fontId="56" fillId="6" borderId="5" xfId="72" applyFont="1" applyFill="1" applyBorder="1" applyAlignment="1" applyProtection="1">
      <alignment horizontal="right" vertical="center"/>
      <protection hidden="1"/>
    </xf>
    <xf numFmtId="0" fontId="80" fillId="0" borderId="5" xfId="0" applyFont="1" applyBorder="1" applyAlignment="1" applyProtection="1">
      <alignment vertical="center" shrinkToFit="1"/>
      <protection hidden="1"/>
    </xf>
    <xf numFmtId="0" fontId="58" fillId="2" borderId="126" xfId="0" applyFont="1" applyFill="1" applyBorder="1" applyAlignment="1" applyProtection="1">
      <alignment vertical="distributed" wrapText="1"/>
      <protection hidden="1"/>
    </xf>
    <xf numFmtId="0" fontId="57" fillId="0" borderId="0" xfId="0" applyFont="1" applyAlignment="1" applyProtection="1">
      <alignment horizontal="center" vertical="center"/>
      <protection hidden="1"/>
    </xf>
    <xf numFmtId="0" fontId="57" fillId="0" borderId="96" xfId="0" applyFont="1" applyBorder="1" applyAlignment="1" applyProtection="1">
      <alignment horizontal="center" vertical="center" shrinkToFit="1"/>
      <protection hidden="1"/>
    </xf>
    <xf numFmtId="14" fontId="0" fillId="0" borderId="0" xfId="0" applyNumberFormat="1">
      <alignment vertical="center"/>
    </xf>
    <xf numFmtId="0" fontId="57" fillId="0" borderId="5" xfId="0" applyFont="1" applyBorder="1" applyAlignment="1" applyProtection="1">
      <alignment vertical="distributed" shrinkToFit="1"/>
      <protection hidden="1"/>
    </xf>
    <xf numFmtId="0" fontId="57" fillId="0" borderId="96" xfId="0" applyFont="1" applyBorder="1" applyAlignment="1" applyProtection="1">
      <alignment vertical="center" shrinkToFit="1"/>
      <protection hidden="1"/>
    </xf>
    <xf numFmtId="49" fontId="57" fillId="0" borderId="96" xfId="0" applyNumberFormat="1" applyFont="1" applyBorder="1" applyAlignment="1" applyProtection="1">
      <alignment vertical="center" shrinkToFit="1"/>
      <protection hidden="1"/>
    </xf>
    <xf numFmtId="0" fontId="57" fillId="0" borderId="113" xfId="0" applyFont="1" applyBorder="1" applyAlignment="1" applyProtection="1">
      <alignment vertical="center" shrinkToFit="1"/>
      <protection hidden="1"/>
    </xf>
    <xf numFmtId="49" fontId="112" fillId="0" borderId="0" xfId="0" applyNumberFormat="1" applyFont="1" applyAlignment="1" applyProtection="1">
      <alignment horizontal="center" vertical="center" shrinkToFit="1"/>
      <protection hidden="1"/>
    </xf>
    <xf numFmtId="0" fontId="8" fillId="2" borderId="0" xfId="0" applyFont="1" applyFill="1" applyAlignment="1" applyProtection="1">
      <alignment horizontal="center" vertical="center" wrapText="1"/>
      <protection hidden="1"/>
    </xf>
    <xf numFmtId="0" fontId="6" fillId="0" borderId="2" xfId="0" applyFont="1" applyBorder="1" applyAlignment="1" applyProtection="1">
      <alignment horizontal="center" vertical="center"/>
      <protection hidden="1"/>
    </xf>
    <xf numFmtId="0" fontId="6" fillId="0" borderId="56" xfId="0" applyFont="1" applyBorder="1" applyAlignment="1" applyProtection="1">
      <alignment horizontal="center" vertical="center"/>
      <protection hidden="1"/>
    </xf>
    <xf numFmtId="0" fontId="90" fillId="0" borderId="16" xfId="0" applyFont="1" applyBorder="1" applyProtection="1">
      <alignment vertical="center"/>
      <protection hidden="1"/>
    </xf>
    <xf numFmtId="0" fontId="57" fillId="0" borderId="54" xfId="0" applyFont="1" applyBorder="1" applyAlignment="1" applyProtection="1">
      <alignment vertical="center" shrinkToFit="1"/>
      <protection hidden="1"/>
    </xf>
    <xf numFmtId="0" fontId="57" fillId="0" borderId="55" xfId="0" applyFont="1" applyBorder="1" applyAlignment="1" applyProtection="1">
      <alignment vertical="center" shrinkToFit="1"/>
      <protection hidden="1"/>
    </xf>
    <xf numFmtId="0" fontId="57" fillId="2" borderId="14" xfId="0" applyFont="1" applyFill="1" applyBorder="1" applyAlignment="1" applyProtection="1">
      <alignment horizontal="center" vertical="center"/>
      <protection hidden="1"/>
    </xf>
    <xf numFmtId="179" fontId="8" fillId="0" borderId="0" xfId="0" applyNumberFormat="1" applyFont="1" applyProtection="1">
      <alignment vertical="center"/>
      <protection hidden="1"/>
    </xf>
    <xf numFmtId="0" fontId="13" fillId="0" borderId="34" xfId="0" applyFont="1" applyBorder="1" applyProtection="1">
      <alignment vertical="center"/>
      <protection hidden="1"/>
    </xf>
    <xf numFmtId="0" fontId="93" fillId="0" borderId="34" xfId="0" applyFont="1" applyBorder="1" applyAlignment="1" applyProtection="1">
      <protection hidden="1"/>
    </xf>
    <xf numFmtId="0" fontId="33" fillId="0" borderId="34" xfId="0" applyFont="1" applyBorder="1" applyProtection="1">
      <alignment vertical="center"/>
      <protection hidden="1"/>
    </xf>
    <xf numFmtId="0" fontId="33" fillId="0" borderId="39" xfId="0" applyFont="1" applyBorder="1" applyProtection="1">
      <alignment vertical="center"/>
      <protection hidden="1"/>
    </xf>
    <xf numFmtId="0" fontId="57" fillId="2" borderId="0" xfId="0" applyFont="1" applyFill="1" applyProtection="1">
      <alignment vertical="center"/>
      <protection hidden="1"/>
    </xf>
    <xf numFmtId="0" fontId="91" fillId="0" borderId="0" xfId="0" applyFont="1" applyAlignment="1" applyProtection="1">
      <alignment horizontal="center" vertical="center"/>
      <protection hidden="1"/>
    </xf>
    <xf numFmtId="0" fontId="91" fillId="0" borderId="0" xfId="0" applyFont="1" applyAlignment="1" applyProtection="1">
      <alignment horizontal="left" vertical="center"/>
      <protection hidden="1"/>
    </xf>
    <xf numFmtId="0" fontId="12" fillId="0" borderId="0" xfId="0" applyFont="1" applyAlignment="1" applyProtection="1">
      <alignment horizontal="center" vertical="center"/>
      <protection hidden="1"/>
    </xf>
    <xf numFmtId="0" fontId="12" fillId="0" borderId="147" xfId="0" applyFont="1" applyBorder="1" applyAlignment="1" applyProtection="1">
      <alignment horizontal="right" vertical="center"/>
      <protection hidden="1"/>
    </xf>
    <xf numFmtId="0" fontId="12" fillId="0" borderId="170" xfId="0" applyFont="1" applyBorder="1" applyAlignment="1" applyProtection="1">
      <alignment horizontal="right" vertical="center"/>
      <protection hidden="1"/>
    </xf>
    <xf numFmtId="0" fontId="12" fillId="0" borderId="171" xfId="0" applyFont="1" applyBorder="1" applyAlignment="1" applyProtection="1">
      <alignment horizontal="right" vertical="center"/>
      <protection hidden="1"/>
    </xf>
    <xf numFmtId="176" fontId="30" fillId="0" borderId="0" xfId="10" applyNumberFormat="1" applyFont="1" applyFill="1" applyBorder="1" applyAlignment="1" applyProtection="1">
      <alignment horizontal="right" vertical="center" shrinkToFit="1"/>
      <protection hidden="1"/>
    </xf>
    <xf numFmtId="0" fontId="33" fillId="0" borderId="55" xfId="0" applyFont="1" applyBorder="1" applyAlignment="1" applyProtection="1">
      <alignment vertical="center" shrinkToFit="1"/>
      <protection hidden="1"/>
    </xf>
    <xf numFmtId="38" fontId="21" fillId="0" borderId="0" xfId="10" applyFont="1" applyFill="1" applyBorder="1" applyAlignment="1" applyProtection="1">
      <alignment horizontal="right" vertical="center" shrinkToFit="1"/>
      <protection hidden="1"/>
    </xf>
    <xf numFmtId="38" fontId="30" fillId="0" borderId="0" xfId="10" applyFont="1" applyFill="1" applyBorder="1" applyAlignment="1" applyProtection="1">
      <alignment horizontal="right" vertical="center" shrinkToFit="1"/>
      <protection hidden="1"/>
    </xf>
    <xf numFmtId="0" fontId="12" fillId="0" borderId="5" xfId="0" applyFont="1" applyBorder="1" applyAlignment="1" applyProtection="1">
      <alignment horizontal="right" vertical="center"/>
      <protection hidden="1"/>
    </xf>
    <xf numFmtId="177" fontId="21" fillId="0" borderId="0" xfId="10" applyNumberFormat="1" applyFont="1" applyFill="1" applyBorder="1" applyAlignment="1" applyProtection="1">
      <alignment horizontal="right" vertical="center" shrinkToFit="1"/>
      <protection hidden="1"/>
    </xf>
    <xf numFmtId="177" fontId="21" fillId="0" borderId="0" xfId="10" applyNumberFormat="1" applyFont="1" applyFill="1" applyBorder="1" applyAlignment="1" applyProtection="1">
      <alignment vertical="center" shrinkToFit="1"/>
      <protection hidden="1"/>
    </xf>
    <xf numFmtId="0" fontId="57" fillId="7" borderId="7" xfId="0" applyFont="1" applyFill="1" applyBorder="1" applyAlignment="1" applyProtection="1">
      <alignment horizontal="center" vertical="center" wrapText="1"/>
      <protection hidden="1"/>
    </xf>
    <xf numFmtId="0" fontId="57" fillId="7" borderId="2" xfId="0" applyFont="1" applyFill="1" applyBorder="1" applyAlignment="1" applyProtection="1">
      <alignment horizontal="center" vertical="center" wrapText="1"/>
      <protection hidden="1"/>
    </xf>
    <xf numFmtId="0" fontId="57" fillId="7" borderId="5" xfId="0" applyFont="1" applyFill="1" applyBorder="1" applyAlignment="1" applyProtection="1">
      <alignment horizontal="center" vertical="center" wrapText="1"/>
      <protection hidden="1"/>
    </xf>
    <xf numFmtId="0" fontId="57" fillId="7" borderId="6" xfId="0" applyFont="1" applyFill="1" applyBorder="1" applyAlignment="1" applyProtection="1">
      <alignment horizontal="center" vertical="center" wrapText="1"/>
      <protection hidden="1"/>
    </xf>
    <xf numFmtId="0" fontId="57" fillId="7" borderId="10" xfId="0" applyFont="1" applyFill="1" applyBorder="1" applyAlignment="1" applyProtection="1">
      <alignment horizontal="center" vertical="center" wrapText="1"/>
      <protection hidden="1"/>
    </xf>
    <xf numFmtId="0" fontId="57" fillId="7" borderId="0" xfId="0" applyFont="1" applyFill="1" applyAlignment="1" applyProtection="1">
      <alignment horizontal="center" vertical="center" wrapText="1"/>
      <protection hidden="1"/>
    </xf>
    <xf numFmtId="0" fontId="57" fillId="7" borderId="158" xfId="0" applyFont="1" applyFill="1" applyBorder="1" applyAlignment="1" applyProtection="1">
      <alignment horizontal="center" vertical="center" wrapText="1"/>
      <protection hidden="1"/>
    </xf>
    <xf numFmtId="0" fontId="57" fillId="7" borderId="160" xfId="0" applyFont="1" applyFill="1" applyBorder="1" applyAlignment="1" applyProtection="1">
      <alignment horizontal="center" vertical="center" wrapText="1"/>
      <protection hidden="1"/>
    </xf>
    <xf numFmtId="0" fontId="57" fillId="7" borderId="97" xfId="0" applyFont="1" applyFill="1" applyBorder="1" applyAlignment="1" applyProtection="1">
      <alignment horizontal="center" vertical="center" wrapText="1"/>
      <protection hidden="1"/>
    </xf>
    <xf numFmtId="0" fontId="57" fillId="7" borderId="108" xfId="0" applyFont="1" applyFill="1" applyBorder="1" applyAlignment="1" applyProtection="1">
      <alignment horizontal="center" vertical="center" wrapText="1"/>
      <protection hidden="1"/>
    </xf>
    <xf numFmtId="0" fontId="57" fillId="0" borderId="129" xfId="0" applyFont="1" applyBorder="1" applyAlignment="1" applyProtection="1">
      <alignment vertical="distributed" shrinkToFit="1"/>
      <protection hidden="1"/>
    </xf>
    <xf numFmtId="0" fontId="58" fillId="0" borderId="0" xfId="0" applyFont="1" applyAlignment="1" applyProtection="1">
      <alignment vertical="center" wrapText="1" shrinkToFit="1"/>
      <protection hidden="1"/>
    </xf>
    <xf numFmtId="0" fontId="58" fillId="0" borderId="58" xfId="0" applyFont="1" applyBorder="1" applyAlignment="1" applyProtection="1">
      <alignment vertical="center" shrinkToFit="1"/>
      <protection hidden="1"/>
    </xf>
    <xf numFmtId="0" fontId="58" fillId="0" borderId="15" xfId="0" applyFont="1" applyBorder="1" applyAlignment="1" applyProtection="1">
      <alignment vertical="center" shrinkToFit="1"/>
      <protection hidden="1"/>
    </xf>
    <xf numFmtId="0" fontId="58" fillId="0" borderId="196" xfId="0" applyFont="1" applyBorder="1" applyAlignment="1" applyProtection="1">
      <alignment vertical="center" shrinkToFit="1"/>
      <protection hidden="1"/>
    </xf>
    <xf numFmtId="0" fontId="58" fillId="0" borderId="42" xfId="0" applyFont="1" applyBorder="1" applyAlignment="1" applyProtection="1">
      <alignment horizontal="center" vertical="center" shrinkToFit="1"/>
      <protection hidden="1"/>
    </xf>
    <xf numFmtId="0" fontId="8" fillId="0" borderId="0" xfId="0" applyFont="1" applyAlignment="1" applyProtection="1">
      <alignment horizontal="right" vertical="center"/>
      <protection hidden="1"/>
    </xf>
    <xf numFmtId="0" fontId="12" fillId="0" borderId="0" xfId="0" applyFont="1" applyAlignment="1" applyProtection="1">
      <alignment horizontal="left" vertical="center" wrapText="1"/>
      <protection hidden="1"/>
    </xf>
    <xf numFmtId="0" fontId="12" fillId="0" borderId="0" xfId="0" applyFont="1" applyAlignment="1" applyProtection="1">
      <alignment horizontal="left" vertical="center"/>
      <protection hidden="1"/>
    </xf>
    <xf numFmtId="0" fontId="12" fillId="0" borderId="36" xfId="0" applyFont="1" applyBorder="1" applyAlignment="1" applyProtection="1">
      <alignment horizontal="center" vertical="center" shrinkToFit="1"/>
      <protection hidden="1"/>
    </xf>
    <xf numFmtId="0" fontId="12" fillId="5" borderId="138" xfId="0" applyFont="1" applyFill="1" applyBorder="1" applyAlignment="1" applyProtection="1">
      <alignment horizontal="center" vertical="center"/>
      <protection hidden="1"/>
    </xf>
    <xf numFmtId="0" fontId="12" fillId="5" borderId="129" xfId="0" applyFont="1" applyFill="1" applyBorder="1" applyAlignment="1" applyProtection="1">
      <alignment horizontal="center" vertical="center"/>
      <protection hidden="1"/>
    </xf>
    <xf numFmtId="0" fontId="18" fillId="2" borderId="0" xfId="0" applyFont="1" applyFill="1" applyAlignment="1" applyProtection="1">
      <alignment horizontal="left" vertical="center" wrapText="1"/>
      <protection hidden="1"/>
    </xf>
    <xf numFmtId="0" fontId="12" fillId="0" borderId="36" xfId="0" applyFont="1" applyBorder="1" applyAlignment="1" applyProtection="1">
      <alignment horizontal="center" vertical="center"/>
      <protection hidden="1"/>
    </xf>
    <xf numFmtId="0" fontId="119" fillId="2" borderId="0" xfId="0" applyFont="1" applyFill="1" applyProtection="1">
      <alignment vertical="center"/>
      <protection hidden="1"/>
    </xf>
    <xf numFmtId="0" fontId="13" fillId="2" borderId="0" xfId="0" applyFont="1" applyFill="1" applyAlignment="1" applyProtection="1">
      <protection hidden="1"/>
    </xf>
    <xf numFmtId="0" fontId="31" fillId="0" borderId="0" xfId="0" applyFont="1" applyAlignment="1" applyProtection="1">
      <alignment horizontal="center" vertical="center" wrapText="1"/>
      <protection hidden="1"/>
    </xf>
    <xf numFmtId="0" fontId="31" fillId="0" borderId="0" xfId="0" applyFont="1" applyAlignment="1" applyProtection="1">
      <alignment horizontal="center" vertical="center" shrinkToFit="1"/>
      <protection hidden="1"/>
    </xf>
    <xf numFmtId="0" fontId="50" fillId="0" borderId="0" xfId="0" applyFont="1" applyAlignment="1" applyProtection="1">
      <alignment horizontal="right" vertical="center"/>
      <protection hidden="1"/>
    </xf>
    <xf numFmtId="0" fontId="33" fillId="0" borderId="0" xfId="0" applyFont="1" applyAlignment="1" applyProtection="1">
      <alignment vertical="center" shrinkToFit="1"/>
      <protection hidden="1"/>
    </xf>
    <xf numFmtId="0" fontId="111" fillId="2" borderId="5" xfId="0" applyFont="1" applyFill="1" applyBorder="1" applyAlignment="1" applyProtection="1">
      <alignment horizontal="center" vertical="center" shrinkToFit="1"/>
      <protection locked="0"/>
    </xf>
    <xf numFmtId="0" fontId="111" fillId="2" borderId="0" xfId="0" applyFont="1" applyFill="1" applyAlignment="1" applyProtection="1">
      <alignment horizontal="center" vertical="center" shrinkToFit="1"/>
      <protection locked="0"/>
    </xf>
    <xf numFmtId="0" fontId="111" fillId="2" borderId="3" xfId="0" applyFont="1" applyFill="1" applyBorder="1" applyAlignment="1" applyProtection="1">
      <alignment horizontal="center" vertical="center" shrinkToFit="1"/>
      <protection locked="0"/>
    </xf>
    <xf numFmtId="0" fontId="50" fillId="0" borderId="0" xfId="0" applyFont="1" applyAlignment="1" applyProtection="1">
      <alignment horizontal="right" vertical="center" wrapText="1" shrinkToFit="1"/>
      <protection hidden="1"/>
    </xf>
    <xf numFmtId="0" fontId="111" fillId="2" borderId="7" xfId="0" applyFont="1" applyFill="1" applyBorder="1" applyAlignment="1" applyProtection="1">
      <alignment horizontal="center" vertical="center" shrinkToFit="1"/>
      <protection locked="0"/>
    </xf>
    <xf numFmtId="0" fontId="12" fillId="0" borderId="0" xfId="0" applyFont="1" applyAlignment="1" applyProtection="1">
      <alignment horizontal="center" vertical="center" shrinkToFit="1"/>
      <protection hidden="1"/>
    </xf>
    <xf numFmtId="0" fontId="11" fillId="0" borderId="0" xfId="0" applyFont="1" applyAlignment="1" applyProtection="1">
      <alignment horizontal="right" vertical="center"/>
      <protection hidden="1"/>
    </xf>
    <xf numFmtId="184" fontId="21" fillId="0" borderId="0" xfId="0" applyNumberFormat="1" applyFont="1" applyAlignment="1" applyProtection="1">
      <alignment horizontal="center" vertical="center" shrinkToFit="1"/>
      <protection hidden="1"/>
    </xf>
    <xf numFmtId="38" fontId="25" fillId="0" borderId="0" xfId="11" applyFont="1" applyFill="1" applyBorder="1" applyAlignment="1" applyProtection="1">
      <alignment horizontal="right" vertical="center" shrinkToFit="1"/>
      <protection hidden="1"/>
    </xf>
    <xf numFmtId="0" fontId="11" fillId="0" borderId="0" xfId="0" applyFont="1" applyAlignment="1" applyProtection="1">
      <alignment horizontal="left" vertical="center"/>
      <protection hidden="1"/>
    </xf>
    <xf numFmtId="38" fontId="11" fillId="0" borderId="0" xfId="10" applyFont="1" applyFill="1" applyBorder="1" applyAlignment="1" applyProtection="1">
      <alignment horizontal="left" vertical="center" shrinkToFit="1"/>
      <protection hidden="1"/>
    </xf>
    <xf numFmtId="0" fontId="22" fillId="0" borderId="0" xfId="0" applyFont="1" applyAlignment="1" applyProtection="1">
      <alignment horizontal="center" vertical="center"/>
      <protection hidden="1"/>
    </xf>
    <xf numFmtId="38" fontId="25" fillId="0" borderId="0" xfId="10" applyFont="1" applyFill="1" applyBorder="1" applyAlignment="1" applyProtection="1">
      <alignment horizontal="right" vertical="center" shrinkToFit="1"/>
      <protection hidden="1"/>
    </xf>
    <xf numFmtId="0" fontId="21" fillId="0" borderId="0" xfId="0" applyFont="1" applyAlignment="1" applyProtection="1">
      <alignment horizontal="right" vertical="center" shrinkToFit="1"/>
      <protection hidden="1"/>
    </xf>
    <xf numFmtId="181" fontId="21" fillId="0" borderId="0" xfId="0" applyNumberFormat="1" applyFont="1" applyAlignment="1" applyProtection="1">
      <alignment horizontal="center" vertical="center" shrinkToFit="1"/>
      <protection hidden="1"/>
    </xf>
    <xf numFmtId="0" fontId="11" fillId="0" borderId="0" xfId="0" applyFont="1" applyAlignment="1" applyProtection="1">
      <alignment horizontal="center" vertical="center"/>
      <protection hidden="1"/>
    </xf>
    <xf numFmtId="38" fontId="21" fillId="0" borderId="0" xfId="0" applyNumberFormat="1" applyFont="1" applyAlignment="1" applyProtection="1">
      <alignment horizontal="right" vertical="center" shrinkToFit="1"/>
      <protection hidden="1"/>
    </xf>
    <xf numFmtId="0" fontId="5" fillId="2" borderId="122" xfId="0" applyFont="1" applyFill="1" applyBorder="1" applyProtection="1">
      <alignment vertical="center"/>
      <protection hidden="1"/>
    </xf>
    <xf numFmtId="0" fontId="11" fillId="0" borderId="0" xfId="0" applyFont="1" applyAlignment="1" applyProtection="1">
      <alignment horizontal="right" vertical="center" wrapText="1" shrinkToFit="1"/>
      <protection hidden="1"/>
    </xf>
    <xf numFmtId="38" fontId="25" fillId="0" borderId="0" xfId="10" applyFont="1" applyFill="1" applyBorder="1" applyAlignment="1" applyProtection="1">
      <alignment vertical="center" shrinkToFit="1"/>
      <protection hidden="1"/>
    </xf>
    <xf numFmtId="0" fontId="12" fillId="2" borderId="0" xfId="0" applyFont="1" applyFill="1" applyAlignment="1" applyProtection="1">
      <alignment horizontal="center" vertical="center" wrapText="1"/>
      <protection hidden="1"/>
    </xf>
    <xf numFmtId="0" fontId="12" fillId="2" borderId="0" xfId="0" applyFont="1" applyFill="1" applyAlignment="1" applyProtection="1">
      <alignment horizontal="center" vertical="center"/>
      <protection hidden="1"/>
    </xf>
    <xf numFmtId="38" fontId="5" fillId="0" borderId="0" xfId="140" applyFont="1" applyAlignment="1" applyProtection="1">
      <alignment horizontal="center" vertical="center"/>
      <protection hidden="1"/>
    </xf>
    <xf numFmtId="38" fontId="5" fillId="0" borderId="0" xfId="140" applyFont="1" applyProtection="1">
      <alignment vertical="center"/>
      <protection hidden="1"/>
    </xf>
    <xf numFmtId="38" fontId="13" fillId="0" borderId="0" xfId="6" applyFont="1" applyFill="1" applyBorder="1" applyAlignment="1" applyProtection="1">
      <alignment horizontal="right" vertical="center" shrinkToFit="1"/>
      <protection hidden="1"/>
    </xf>
    <xf numFmtId="0" fontId="13" fillId="0" borderId="0" xfId="0" applyFont="1" applyAlignment="1" applyProtection="1">
      <alignment horizontal="left" vertical="center" wrapText="1"/>
      <protection hidden="1"/>
    </xf>
    <xf numFmtId="38" fontId="13" fillId="0" borderId="0" xfId="140" applyFont="1" applyBorder="1" applyAlignment="1" applyProtection="1">
      <alignment vertical="center"/>
      <protection hidden="1"/>
    </xf>
    <xf numFmtId="0" fontId="5" fillId="0" borderId="122" xfId="0" applyFont="1" applyBorder="1" applyProtection="1">
      <alignment vertical="center"/>
      <protection hidden="1"/>
    </xf>
    <xf numFmtId="0" fontId="57" fillId="0" borderId="34" xfId="0" applyFont="1" applyBorder="1" applyAlignment="1" applyProtection="1">
      <alignment vertical="center" shrinkToFit="1"/>
      <protection hidden="1"/>
    </xf>
    <xf numFmtId="0" fontId="57" fillId="0" borderId="38" xfId="0" applyFont="1" applyBorder="1" applyAlignment="1" applyProtection="1">
      <alignment vertical="center" shrinkToFit="1"/>
      <protection hidden="1"/>
    </xf>
    <xf numFmtId="0" fontId="62" fillId="0" borderId="122" xfId="0" applyFont="1" applyBorder="1" applyProtection="1">
      <alignment vertical="center"/>
      <protection hidden="1"/>
    </xf>
    <xf numFmtId="0" fontId="57" fillId="0" borderId="3" xfId="0" applyFont="1" applyBorder="1" applyAlignment="1" applyProtection="1">
      <alignment vertical="center" wrapText="1" shrinkToFit="1"/>
      <protection hidden="1"/>
    </xf>
    <xf numFmtId="0" fontId="57" fillId="0" borderId="40" xfId="0" applyFont="1" applyBorder="1" applyAlignment="1" applyProtection="1">
      <alignment vertical="center" wrapText="1" shrinkToFit="1"/>
      <protection hidden="1"/>
    </xf>
    <xf numFmtId="0" fontId="115" fillId="2" borderId="39" xfId="0" applyFont="1" applyFill="1" applyBorder="1" applyAlignment="1" applyProtection="1">
      <alignment vertical="center" wrapText="1"/>
      <protection hidden="1"/>
    </xf>
    <xf numFmtId="0" fontId="57" fillId="2" borderId="0" xfId="0" applyFont="1" applyFill="1" applyAlignment="1" applyProtection="1">
      <alignment horizontal="center" vertical="center"/>
      <protection hidden="1"/>
    </xf>
    <xf numFmtId="0" fontId="57" fillId="0" borderId="13" xfId="0" applyFont="1" applyBorder="1" applyAlignment="1" applyProtection="1">
      <alignment vertical="center" shrinkToFit="1"/>
      <protection hidden="1"/>
    </xf>
    <xf numFmtId="0" fontId="62" fillId="0" borderId="13" xfId="0" applyFont="1" applyBorder="1" applyProtection="1">
      <alignment vertical="center"/>
      <protection hidden="1"/>
    </xf>
    <xf numFmtId="0" fontId="62" fillId="0" borderId="21" xfId="0" applyFont="1" applyBorder="1" applyProtection="1">
      <alignment vertical="center"/>
      <protection hidden="1"/>
    </xf>
    <xf numFmtId="0" fontId="15" fillId="3" borderId="0" xfId="0" applyFont="1" applyFill="1" applyAlignment="1" applyProtection="1">
      <alignment horizontal="center" vertical="center"/>
      <protection hidden="1"/>
    </xf>
    <xf numFmtId="0" fontId="57" fillId="7" borderId="14" xfId="0" applyFont="1" applyFill="1" applyBorder="1" applyAlignment="1" applyProtection="1">
      <alignment horizontal="center" vertical="center" wrapText="1" shrinkToFit="1"/>
      <protection hidden="1"/>
    </xf>
    <xf numFmtId="0" fontId="57" fillId="7" borderId="81" xfId="0" applyFont="1" applyFill="1" applyBorder="1" applyAlignment="1" applyProtection="1">
      <alignment horizontal="center" vertical="center" wrapText="1" shrinkToFit="1"/>
      <protection hidden="1"/>
    </xf>
    <xf numFmtId="49" fontId="57" fillId="0" borderId="72" xfId="0" applyNumberFormat="1" applyFont="1" applyBorder="1" applyAlignment="1" applyProtection="1">
      <alignment horizontal="center" vertical="center" shrinkToFit="1"/>
      <protection hidden="1"/>
    </xf>
    <xf numFmtId="49" fontId="57" fillId="0" borderId="14" xfId="0" applyNumberFormat="1" applyFont="1" applyBorder="1" applyAlignment="1" applyProtection="1">
      <alignment horizontal="center" vertical="center" shrinkToFit="1"/>
      <protection hidden="1"/>
    </xf>
    <xf numFmtId="49" fontId="57" fillId="0" borderId="81" xfId="0" applyNumberFormat="1" applyFont="1" applyBorder="1" applyAlignment="1" applyProtection="1">
      <alignment horizontal="center" vertical="center" shrinkToFit="1"/>
      <protection hidden="1"/>
    </xf>
    <xf numFmtId="0" fontId="57" fillId="7" borderId="72" xfId="0" applyFont="1" applyFill="1" applyBorder="1" applyAlignment="1" applyProtection="1">
      <alignment horizontal="center" vertical="center" shrinkToFit="1"/>
      <protection hidden="1"/>
    </xf>
    <xf numFmtId="0" fontId="57" fillId="7" borderId="14" xfId="0" applyFont="1" applyFill="1" applyBorder="1" applyAlignment="1" applyProtection="1">
      <alignment horizontal="center" vertical="center" shrinkToFit="1"/>
      <protection hidden="1"/>
    </xf>
    <xf numFmtId="0" fontId="57" fillId="7" borderId="81" xfId="0" applyFont="1" applyFill="1" applyBorder="1" applyAlignment="1" applyProtection="1">
      <alignment horizontal="center" vertical="center" shrinkToFit="1"/>
      <protection hidden="1"/>
    </xf>
    <xf numFmtId="49" fontId="57" fillId="0" borderId="126" xfId="0" applyNumberFormat="1" applyFont="1" applyBorder="1" applyAlignment="1" applyProtection="1">
      <alignment horizontal="center" vertical="center" shrinkToFit="1"/>
      <protection hidden="1"/>
    </xf>
    <xf numFmtId="0" fontId="33" fillId="0" borderId="96" xfId="0" applyFont="1" applyBorder="1" applyAlignment="1" applyProtection="1">
      <alignment vertical="center" shrinkToFit="1"/>
      <protection hidden="1"/>
    </xf>
    <xf numFmtId="0" fontId="33" fillId="0" borderId="97" xfId="0" applyFont="1" applyBorder="1" applyAlignment="1" applyProtection="1">
      <alignment vertical="center" shrinkToFit="1"/>
      <protection hidden="1"/>
    </xf>
    <xf numFmtId="49" fontId="54" fillId="6" borderId="0" xfId="0" applyNumberFormat="1" applyFont="1" applyFill="1" applyAlignment="1" applyProtection="1">
      <alignment vertical="center" wrapText="1"/>
      <protection hidden="1"/>
    </xf>
    <xf numFmtId="0" fontId="72" fillId="6" borderId="0" xfId="0" applyFont="1" applyFill="1" applyAlignment="1" applyProtection="1">
      <alignment vertical="top"/>
      <protection hidden="1"/>
    </xf>
    <xf numFmtId="38" fontId="21" fillId="0" borderId="0" xfId="10" applyFont="1" applyFill="1" applyBorder="1" applyAlignment="1" applyProtection="1">
      <alignment vertical="center" shrinkToFit="1"/>
      <protection hidden="1"/>
    </xf>
    <xf numFmtId="0" fontId="111" fillId="2" borderId="0" xfId="0" applyFont="1" applyFill="1" applyAlignment="1" applyProtection="1">
      <alignment horizontal="center" vertical="center" shrinkToFit="1"/>
      <protection hidden="1"/>
    </xf>
    <xf numFmtId="0" fontId="109" fillId="2" borderId="0" xfId="0" applyFont="1" applyFill="1" applyAlignment="1" applyProtection="1">
      <alignment horizontal="center" vertical="center" shrinkToFit="1"/>
      <protection locked="0"/>
    </xf>
    <xf numFmtId="0" fontId="121" fillId="0" borderId="0" xfId="141" applyProtection="1">
      <alignment vertical="center"/>
      <protection hidden="1"/>
    </xf>
    <xf numFmtId="0" fontId="122" fillId="0" borderId="0" xfId="141" applyFont="1" applyAlignment="1" applyProtection="1">
      <alignment horizontal="center" vertical="center" wrapText="1"/>
      <protection hidden="1"/>
    </xf>
    <xf numFmtId="0" fontId="110" fillId="2" borderId="16" xfId="0" applyFont="1" applyFill="1" applyBorder="1" applyAlignment="1" applyProtection="1">
      <alignment horizontal="center" vertical="center" wrapText="1" shrinkToFit="1"/>
      <protection locked="0"/>
    </xf>
    <xf numFmtId="0" fontId="93" fillId="2" borderId="16" xfId="0" applyFont="1" applyFill="1" applyBorder="1" applyAlignment="1" applyProtection="1">
      <alignment horizontal="center" vertical="center" shrinkToFit="1"/>
      <protection locked="0"/>
    </xf>
    <xf numFmtId="0" fontId="111" fillId="0" borderId="16" xfId="0" applyFont="1" applyBorder="1" applyAlignment="1" applyProtection="1">
      <alignment horizontal="center" vertical="center"/>
      <protection locked="0"/>
    </xf>
    <xf numFmtId="49" fontId="72" fillId="6" borderId="0" xfId="0" applyNumberFormat="1" applyFont="1" applyFill="1" applyAlignment="1" applyProtection="1">
      <alignment horizontal="left" vertical="top" wrapText="1"/>
      <protection hidden="1"/>
    </xf>
    <xf numFmtId="49" fontId="72" fillId="6" borderId="0" xfId="0" applyNumberFormat="1" applyFont="1" applyFill="1" applyAlignment="1" applyProtection="1">
      <alignment vertical="top" wrapText="1"/>
      <protection hidden="1"/>
    </xf>
    <xf numFmtId="49" fontId="72" fillId="6" borderId="0" xfId="0" applyNumberFormat="1" applyFont="1" applyFill="1" applyAlignment="1" applyProtection="1">
      <alignment vertical="top"/>
      <protection hidden="1"/>
    </xf>
    <xf numFmtId="49" fontId="72" fillId="6" borderId="0" xfId="0" applyNumberFormat="1" applyFont="1" applyFill="1" applyAlignment="1" applyProtection="1">
      <alignment vertical="top" wrapText="1" shrinkToFit="1"/>
      <protection hidden="1"/>
    </xf>
    <xf numFmtId="0" fontId="54" fillId="6" borderId="0" xfId="72" applyFont="1" applyFill="1" applyAlignment="1" applyProtection="1">
      <alignment horizontal="right" vertical="center"/>
      <protection hidden="1"/>
    </xf>
    <xf numFmtId="0" fontId="94" fillId="6" borderId="0" xfId="72" applyFont="1" applyFill="1" applyAlignment="1" applyProtection="1">
      <alignment horizontal="right" vertical="center" wrapText="1"/>
      <protection hidden="1"/>
    </xf>
    <xf numFmtId="0" fontId="94" fillId="6" borderId="0" xfId="72" applyFont="1" applyFill="1" applyAlignment="1" applyProtection="1">
      <alignment horizontal="right" vertical="center"/>
      <protection hidden="1"/>
    </xf>
    <xf numFmtId="0" fontId="69" fillId="6" borderId="0" xfId="0" applyFont="1" applyFill="1" applyAlignment="1" applyProtection="1">
      <alignment horizontal="center" vertical="center" wrapText="1"/>
      <protection hidden="1"/>
    </xf>
    <xf numFmtId="49" fontId="54" fillId="6" borderId="0" xfId="0" applyNumberFormat="1" applyFont="1" applyFill="1" applyAlignment="1" applyProtection="1">
      <alignment vertical="center" wrapText="1"/>
      <protection hidden="1"/>
    </xf>
    <xf numFmtId="0" fontId="78" fillId="0" borderId="0" xfId="0" applyFont="1" applyAlignment="1" applyProtection="1">
      <alignment horizontal="right" vertical="center"/>
      <protection hidden="1"/>
    </xf>
    <xf numFmtId="0" fontId="78" fillId="6" borderId="0" xfId="0" applyFont="1" applyFill="1" applyAlignment="1" applyProtection="1">
      <alignment horizontal="right" vertical="center"/>
      <protection hidden="1"/>
    </xf>
    <xf numFmtId="178" fontId="72" fillId="0" borderId="0" xfId="72" applyNumberFormat="1" applyFont="1" applyAlignment="1" applyProtection="1">
      <alignment horizontal="center" vertical="center" shrinkToFit="1"/>
      <protection hidden="1"/>
    </xf>
    <xf numFmtId="179" fontId="54" fillId="0" borderId="0" xfId="72" applyNumberFormat="1" applyFont="1" applyAlignment="1" applyProtection="1">
      <alignment horizontal="right" vertical="center"/>
      <protection locked="0"/>
    </xf>
    <xf numFmtId="179" fontId="54" fillId="0" borderId="0" xfId="0" applyNumberFormat="1" applyFont="1" applyAlignment="1" applyProtection="1">
      <alignment horizontal="right" vertical="center"/>
      <protection locked="0"/>
    </xf>
    <xf numFmtId="0" fontId="86" fillId="6" borderId="0" xfId="72" applyFont="1" applyFill="1" applyAlignment="1" applyProtection="1">
      <alignment horizontal="right" vertical="top"/>
      <protection hidden="1"/>
    </xf>
    <xf numFmtId="0" fontId="80" fillId="0" borderId="3" xfId="0" applyFont="1" applyBorder="1" applyAlignment="1" applyProtection="1">
      <alignment horizontal="center" vertical="center" shrinkToFit="1"/>
      <protection locked="0"/>
    </xf>
    <xf numFmtId="0" fontId="86" fillId="6" borderId="0" xfId="0" applyFont="1" applyFill="1" applyAlignment="1" applyProtection="1">
      <alignment horizontal="right" vertical="center" shrinkToFit="1"/>
      <protection hidden="1"/>
    </xf>
    <xf numFmtId="0" fontId="76" fillId="0" borderId="7" xfId="72" applyFont="1" applyBorder="1" applyAlignment="1" applyProtection="1">
      <alignment horizontal="left" vertical="center" wrapText="1"/>
      <protection hidden="1"/>
    </xf>
    <xf numFmtId="0" fontId="76" fillId="0" borderId="2" xfId="72" applyFont="1" applyBorder="1" applyAlignment="1" applyProtection="1">
      <alignment horizontal="left" vertical="center" wrapText="1"/>
      <protection hidden="1"/>
    </xf>
    <xf numFmtId="0" fontId="76" fillId="0" borderId="1" xfId="72" applyFont="1" applyBorder="1" applyAlignment="1" applyProtection="1">
      <alignment horizontal="left" vertical="center" wrapText="1"/>
      <protection hidden="1"/>
    </xf>
    <xf numFmtId="0" fontId="76" fillId="0" borderId="16" xfId="72" applyFont="1" applyBorder="1" applyAlignment="1" applyProtection="1">
      <alignment horizontal="left" vertical="center" wrapText="1"/>
      <protection hidden="1"/>
    </xf>
    <xf numFmtId="0" fontId="76" fillId="0" borderId="1" xfId="72" applyFont="1" applyBorder="1" applyAlignment="1" applyProtection="1">
      <alignment horizontal="center" vertical="center" wrapText="1"/>
      <protection hidden="1"/>
    </xf>
    <xf numFmtId="0" fontId="76" fillId="0" borderId="7" xfId="72" applyFont="1" applyBorder="1" applyAlignment="1" applyProtection="1">
      <alignment horizontal="center" vertical="center" wrapText="1"/>
      <protection hidden="1"/>
    </xf>
    <xf numFmtId="0" fontId="76" fillId="0" borderId="2" xfId="72" applyFont="1" applyBorder="1" applyAlignment="1" applyProtection="1">
      <alignment horizontal="center" vertical="center" wrapText="1"/>
      <protection hidden="1"/>
    </xf>
    <xf numFmtId="0" fontId="84" fillId="40" borderId="1" xfId="72" applyFont="1" applyFill="1" applyBorder="1" applyAlignment="1" applyProtection="1">
      <alignment horizontal="center" vertical="center"/>
      <protection hidden="1"/>
    </xf>
    <xf numFmtId="0" fontId="84" fillId="40" borderId="7" xfId="72" applyFont="1" applyFill="1" applyBorder="1" applyAlignment="1" applyProtection="1">
      <alignment horizontal="center" vertical="center"/>
      <protection hidden="1"/>
    </xf>
    <xf numFmtId="0" fontId="84" fillId="40" borderId="2" xfId="72" applyFont="1" applyFill="1" applyBorder="1" applyAlignment="1" applyProtection="1">
      <alignment horizontal="center" vertical="center"/>
      <protection hidden="1"/>
    </xf>
    <xf numFmtId="49" fontId="54" fillId="6" borderId="5" xfId="0" applyNumberFormat="1" applyFont="1" applyFill="1" applyBorder="1" applyAlignment="1" applyProtection="1">
      <alignment horizontal="left" vertical="top" wrapText="1"/>
      <protection hidden="1"/>
    </xf>
    <xf numFmtId="49" fontId="54" fillId="6" borderId="0" xfId="0" applyNumberFormat="1" applyFont="1" applyFill="1" applyAlignment="1" applyProtection="1">
      <alignment horizontal="left" vertical="top" wrapText="1"/>
      <protection hidden="1"/>
    </xf>
    <xf numFmtId="0" fontId="81" fillId="39" borderId="0" xfId="0" applyFont="1" applyFill="1" applyAlignment="1" applyProtection="1">
      <alignment horizontal="center" vertical="center" wrapText="1"/>
      <protection hidden="1"/>
    </xf>
    <xf numFmtId="49" fontId="72" fillId="6" borderId="0" xfId="0" applyNumberFormat="1" applyFont="1" applyFill="1" applyAlignment="1" applyProtection="1">
      <alignment horizontal="left" vertical="top" wrapText="1" shrinkToFit="1"/>
      <protection hidden="1"/>
    </xf>
    <xf numFmtId="0" fontId="113" fillId="0" borderId="7" xfId="0" applyFont="1" applyBorder="1" applyAlignment="1" applyProtection="1">
      <alignment horizontal="center" vertical="center"/>
      <protection hidden="1"/>
    </xf>
    <xf numFmtId="0" fontId="57" fillId="7" borderId="166" xfId="0" applyFont="1" applyFill="1" applyBorder="1" applyAlignment="1" applyProtection="1">
      <alignment horizontal="center" vertical="center" wrapText="1"/>
      <protection hidden="1"/>
    </xf>
    <xf numFmtId="0" fontId="57" fillId="7" borderId="59" xfId="0" applyFont="1" applyFill="1" applyBorder="1" applyAlignment="1" applyProtection="1">
      <alignment horizontal="center" vertical="center" wrapText="1"/>
      <protection hidden="1"/>
    </xf>
    <xf numFmtId="0" fontId="57" fillId="0" borderId="85" xfId="0" applyFont="1" applyBorder="1" applyAlignment="1" applyProtection="1">
      <alignment horizontal="center" vertical="center" shrinkToFit="1"/>
      <protection locked="0"/>
    </xf>
    <xf numFmtId="0" fontId="57" fillId="0" borderId="72" xfId="0" applyFont="1" applyBorder="1" applyAlignment="1" applyProtection="1">
      <alignment horizontal="center" vertical="center" shrinkToFit="1"/>
      <protection locked="0"/>
    </xf>
    <xf numFmtId="0" fontId="113" fillId="0" borderId="55" xfId="0" applyFont="1" applyBorder="1" applyAlignment="1" applyProtection="1">
      <alignment horizontal="center" vertical="center"/>
      <protection locked="0"/>
    </xf>
    <xf numFmtId="0" fontId="113" fillId="0" borderId="55" xfId="0" applyFont="1" applyBorder="1" applyAlignment="1" applyProtection="1">
      <alignment horizontal="center" vertical="center"/>
      <protection hidden="1"/>
    </xf>
    <xf numFmtId="0" fontId="115" fillId="2" borderId="34" xfId="0" applyFont="1" applyFill="1" applyBorder="1" applyAlignment="1" applyProtection="1">
      <alignment horizontal="left" vertical="center" wrapText="1" shrinkToFit="1"/>
      <protection hidden="1"/>
    </xf>
    <xf numFmtId="0" fontId="57" fillId="7" borderId="36" xfId="0" applyFont="1" applyFill="1" applyBorder="1" applyAlignment="1" applyProtection="1">
      <alignment horizontal="center" vertical="center" wrapText="1" shrinkToFit="1"/>
      <protection hidden="1"/>
    </xf>
    <xf numFmtId="0" fontId="57" fillId="7" borderId="0" xfId="0" applyFont="1" applyFill="1" applyAlignment="1" applyProtection="1">
      <alignment horizontal="center" vertical="center" wrapText="1" shrinkToFit="1"/>
      <protection hidden="1"/>
    </xf>
    <xf numFmtId="0" fontId="57" fillId="7" borderId="10" xfId="0" applyFont="1" applyFill="1" applyBorder="1" applyAlignment="1" applyProtection="1">
      <alignment horizontal="center" vertical="center" wrapText="1" shrinkToFit="1"/>
      <protection hidden="1"/>
    </xf>
    <xf numFmtId="0" fontId="113" fillId="0" borderId="7" xfId="0" applyFont="1" applyBorder="1" applyAlignment="1" applyProtection="1">
      <alignment horizontal="left" vertical="center"/>
      <protection hidden="1"/>
    </xf>
    <xf numFmtId="0" fontId="113" fillId="0" borderId="30" xfId="0" applyFont="1" applyBorder="1" applyAlignment="1" applyProtection="1">
      <alignment horizontal="left" vertical="center"/>
      <protection hidden="1"/>
    </xf>
    <xf numFmtId="0" fontId="57" fillId="2" borderId="14" xfId="0" applyFont="1" applyFill="1" applyBorder="1" applyAlignment="1" applyProtection="1">
      <alignment horizontal="center" vertical="center"/>
      <protection hidden="1"/>
    </xf>
    <xf numFmtId="0" fontId="57" fillId="2" borderId="81" xfId="0" applyFont="1" applyFill="1" applyBorder="1" applyAlignment="1" applyProtection="1">
      <alignment horizontal="center" vertical="center"/>
      <protection hidden="1"/>
    </xf>
    <xf numFmtId="0" fontId="57" fillId="0" borderId="38" xfId="0" applyFont="1" applyBorder="1" applyAlignment="1" applyProtection="1">
      <alignment horizontal="center" vertical="center" shrinkToFit="1"/>
      <protection locked="0"/>
    </xf>
    <xf numFmtId="0" fontId="57" fillId="0" borderId="34" xfId="0" applyFont="1" applyBorder="1" applyAlignment="1" applyProtection="1">
      <alignment horizontal="center" vertical="center" shrinkToFit="1"/>
      <protection locked="0"/>
    </xf>
    <xf numFmtId="0" fontId="57" fillId="2" borderId="34" xfId="0" applyFont="1" applyFill="1" applyBorder="1" applyAlignment="1" applyProtection="1">
      <alignment horizontal="center" vertical="center"/>
      <protection hidden="1"/>
    </xf>
    <xf numFmtId="0" fontId="57" fillId="2" borderId="35" xfId="0" applyFont="1" applyFill="1" applyBorder="1" applyAlignment="1" applyProtection="1">
      <alignment horizontal="center" vertical="center"/>
      <protection hidden="1"/>
    </xf>
    <xf numFmtId="0" fontId="113" fillId="0" borderId="7" xfId="0" applyFont="1" applyBorder="1" applyAlignment="1" applyProtection="1">
      <alignment horizontal="center" vertical="center"/>
      <protection locked="0"/>
    </xf>
    <xf numFmtId="0" fontId="113" fillId="0" borderId="55" xfId="0" applyFont="1" applyBorder="1" applyAlignment="1" applyProtection="1">
      <alignment horizontal="left" vertical="center"/>
      <protection hidden="1"/>
    </xf>
    <xf numFmtId="0" fontId="113" fillId="0" borderId="71" xfId="0" applyFont="1" applyBorder="1" applyAlignment="1" applyProtection="1">
      <alignment horizontal="left" vertical="center"/>
      <protection hidden="1"/>
    </xf>
    <xf numFmtId="0" fontId="57" fillId="7" borderId="57" xfId="0" applyFont="1" applyFill="1" applyBorder="1" applyAlignment="1" applyProtection="1">
      <alignment horizontal="center" vertical="center" wrapText="1" shrinkToFit="1"/>
      <protection hidden="1"/>
    </xf>
    <xf numFmtId="0" fontId="57" fillId="7" borderId="55" xfId="0" applyFont="1" applyFill="1" applyBorder="1" applyAlignment="1" applyProtection="1">
      <alignment horizontal="center" vertical="center" wrapText="1" shrinkToFit="1"/>
      <protection hidden="1"/>
    </xf>
    <xf numFmtId="0" fontId="57" fillId="7" borderId="56" xfId="0" applyFont="1" applyFill="1" applyBorder="1" applyAlignment="1" applyProtection="1">
      <alignment horizontal="center" vertical="center" wrapText="1" shrinkToFit="1"/>
      <protection hidden="1"/>
    </xf>
    <xf numFmtId="0" fontId="113" fillId="0" borderId="54" xfId="0" applyFont="1" applyBorder="1" applyAlignment="1" applyProtection="1">
      <alignment horizontal="center" vertical="center"/>
      <protection locked="0"/>
    </xf>
    <xf numFmtId="0" fontId="62" fillId="0" borderId="0" xfId="0" applyFont="1" applyProtection="1">
      <alignment vertical="center"/>
      <protection hidden="1"/>
    </xf>
    <xf numFmtId="0" fontId="62" fillId="0" borderId="0" xfId="0" applyFont="1" applyAlignment="1" applyProtection="1">
      <alignment horizontal="center" vertical="center"/>
      <protection hidden="1"/>
    </xf>
    <xf numFmtId="179" fontId="62" fillId="0" borderId="0" xfId="0" applyNumberFormat="1" applyFont="1" applyAlignment="1" applyProtection="1">
      <alignment horizontal="right" vertical="center"/>
      <protection hidden="1"/>
    </xf>
    <xf numFmtId="0" fontId="64" fillId="0" borderId="0" xfId="0" applyFont="1" applyAlignment="1" applyProtection="1">
      <alignment horizontal="left" vertical="center" shrinkToFit="1"/>
      <protection hidden="1"/>
    </xf>
    <xf numFmtId="0" fontId="57" fillId="7" borderId="76" xfId="0" applyFont="1" applyFill="1" applyBorder="1" applyAlignment="1" applyProtection="1">
      <alignment horizontal="center" vertical="center" wrapText="1" shrinkToFit="1"/>
      <protection hidden="1"/>
    </xf>
    <xf numFmtId="0" fontId="57" fillId="7" borderId="14" xfId="0" applyFont="1" applyFill="1" applyBorder="1" applyAlignment="1" applyProtection="1">
      <alignment horizontal="center" vertical="center" wrapText="1" shrinkToFit="1"/>
      <protection hidden="1"/>
    </xf>
    <xf numFmtId="0" fontId="57" fillId="7" borderId="81" xfId="0" applyFont="1" applyFill="1" applyBorder="1" applyAlignment="1" applyProtection="1">
      <alignment horizontal="center" vertical="center" wrapText="1" shrinkToFit="1"/>
      <protection hidden="1"/>
    </xf>
    <xf numFmtId="0" fontId="57" fillId="7" borderId="44" xfId="0" applyFont="1" applyFill="1" applyBorder="1" applyAlignment="1" applyProtection="1">
      <alignment horizontal="center" vertical="center" wrapText="1" shrinkToFit="1"/>
      <protection hidden="1"/>
    </xf>
    <xf numFmtId="0" fontId="57" fillId="7" borderId="15" xfId="0" applyFont="1" applyFill="1" applyBorder="1" applyAlignment="1" applyProtection="1">
      <alignment horizontal="center" vertical="center" wrapText="1" shrinkToFit="1"/>
      <protection hidden="1"/>
    </xf>
    <xf numFmtId="0" fontId="57" fillId="7" borderId="63" xfId="0" applyFont="1" applyFill="1" applyBorder="1" applyAlignment="1" applyProtection="1">
      <alignment horizontal="center" vertical="center" wrapText="1" shrinkToFit="1"/>
      <protection hidden="1"/>
    </xf>
    <xf numFmtId="0" fontId="57" fillId="0" borderId="86" xfId="0" applyFont="1" applyBorder="1" applyAlignment="1" applyProtection="1">
      <alignment horizontal="center" vertical="center" shrinkToFit="1"/>
      <protection locked="0"/>
    </xf>
    <xf numFmtId="0" fontId="57" fillId="0" borderId="87" xfId="0" applyFont="1" applyBorder="1" applyAlignment="1" applyProtection="1">
      <alignment horizontal="center" vertical="center" shrinkToFit="1"/>
      <protection locked="0"/>
    </xf>
    <xf numFmtId="0" fontId="57" fillId="0" borderId="190" xfId="0" applyFont="1" applyBorder="1" applyAlignment="1" applyProtection="1">
      <alignment horizontal="left" vertical="center" wrapText="1" shrinkToFit="1"/>
      <protection hidden="1"/>
    </xf>
    <xf numFmtId="0" fontId="57" fillId="0" borderId="14" xfId="0" applyFont="1" applyBorder="1" applyAlignment="1" applyProtection="1">
      <alignment horizontal="left" vertical="center" wrapText="1" shrinkToFit="1"/>
      <protection hidden="1"/>
    </xf>
    <xf numFmtId="0" fontId="57" fillId="0" borderId="126" xfId="0" applyFont="1" applyBorder="1" applyAlignment="1" applyProtection="1">
      <alignment horizontal="left" vertical="center" wrapText="1" shrinkToFit="1"/>
      <protection hidden="1"/>
    </xf>
    <xf numFmtId="0" fontId="57" fillId="0" borderId="185" xfId="0" applyFont="1" applyBorder="1" applyAlignment="1" applyProtection="1">
      <alignment horizontal="center" vertical="center" shrinkToFit="1"/>
      <protection locked="0"/>
    </xf>
    <xf numFmtId="0" fontId="57" fillId="0" borderId="186" xfId="0" applyFont="1" applyBorder="1" applyAlignment="1" applyProtection="1">
      <alignment horizontal="center" vertical="center" shrinkToFit="1"/>
      <protection locked="0"/>
    </xf>
    <xf numFmtId="0" fontId="57" fillId="0" borderId="187" xfId="0" applyFont="1" applyBorder="1" applyAlignment="1" applyProtection="1">
      <alignment horizontal="left" vertical="center" shrinkToFit="1"/>
      <protection hidden="1"/>
    </xf>
    <xf numFmtId="0" fontId="57" fillId="0" borderId="188" xfId="0" applyFont="1" applyBorder="1" applyAlignment="1" applyProtection="1">
      <alignment horizontal="left" vertical="center" shrinkToFit="1"/>
      <protection hidden="1"/>
    </xf>
    <xf numFmtId="0" fontId="57" fillId="0" borderId="189" xfId="0" applyFont="1" applyBorder="1" applyAlignment="1" applyProtection="1">
      <alignment horizontal="left" vertical="center" shrinkToFit="1"/>
      <protection hidden="1"/>
    </xf>
    <xf numFmtId="0" fontId="115" fillId="0" borderId="14" xfId="0" applyFont="1" applyBorder="1" applyAlignment="1" applyProtection="1">
      <alignment horizontal="left" vertical="top" wrapText="1" shrinkToFit="1"/>
      <protection hidden="1"/>
    </xf>
    <xf numFmtId="0" fontId="115" fillId="0" borderId="0" xfId="0" applyFont="1" applyAlignment="1" applyProtection="1">
      <alignment horizontal="left" vertical="top" wrapText="1" shrinkToFit="1"/>
      <protection hidden="1"/>
    </xf>
    <xf numFmtId="0" fontId="120" fillId="0" borderId="5" xfId="0" applyFont="1" applyBorder="1" applyAlignment="1" applyProtection="1">
      <alignment horizontal="center" vertical="center" wrapText="1" shrinkToFit="1"/>
      <protection hidden="1"/>
    </xf>
    <xf numFmtId="185" fontId="120" fillId="0" borderId="14" xfId="0" applyNumberFormat="1" applyFont="1" applyBorder="1" applyAlignment="1" applyProtection="1">
      <alignment horizontal="center" vertical="center"/>
      <protection hidden="1"/>
    </xf>
    <xf numFmtId="179" fontId="57" fillId="0" borderId="13" xfId="0" applyNumberFormat="1" applyFont="1" applyBorder="1" applyAlignment="1" applyProtection="1">
      <alignment horizontal="center" vertical="center" shrinkToFit="1"/>
      <protection locked="0"/>
    </xf>
    <xf numFmtId="0" fontId="57" fillId="0" borderId="13" xfId="0" applyFont="1" applyBorder="1" applyAlignment="1" applyProtection="1">
      <alignment horizontal="center" vertical="center" shrinkToFit="1"/>
      <protection hidden="1"/>
    </xf>
    <xf numFmtId="0" fontId="57" fillId="0" borderId="55" xfId="0" applyFont="1" applyBorder="1" applyAlignment="1" applyProtection="1">
      <alignment horizontal="center" vertical="center" shrinkToFit="1"/>
      <protection hidden="1"/>
    </xf>
    <xf numFmtId="0" fontId="57" fillId="0" borderId="55" xfId="0" applyFont="1" applyBorder="1" applyAlignment="1" applyProtection="1">
      <alignment horizontal="center" vertical="center"/>
      <protection hidden="1"/>
    </xf>
    <xf numFmtId="0" fontId="57" fillId="7" borderId="164" xfId="0" applyFont="1" applyFill="1" applyBorder="1" applyAlignment="1" applyProtection="1">
      <alignment horizontal="center" vertical="center" wrapText="1"/>
      <protection hidden="1"/>
    </xf>
    <xf numFmtId="0" fontId="57" fillId="7" borderId="85" xfId="0" applyFont="1" applyFill="1" applyBorder="1" applyAlignment="1" applyProtection="1">
      <alignment horizontal="center" vertical="center" wrapText="1"/>
      <protection hidden="1"/>
    </xf>
    <xf numFmtId="0" fontId="57" fillId="2" borderId="59" xfId="0" applyFont="1" applyFill="1" applyBorder="1" applyAlignment="1" applyProtection="1">
      <alignment horizontal="center" vertical="center"/>
      <protection hidden="1"/>
    </xf>
    <xf numFmtId="0" fontId="57" fillId="2" borderId="262" xfId="0" applyFont="1" applyFill="1" applyBorder="1" applyAlignment="1" applyProtection="1">
      <alignment horizontal="center" vertical="center"/>
      <protection hidden="1"/>
    </xf>
    <xf numFmtId="0" fontId="120" fillId="2" borderId="15" xfId="0" applyFont="1" applyFill="1" applyBorder="1" applyProtection="1">
      <alignment vertical="center"/>
      <protection hidden="1"/>
    </xf>
    <xf numFmtId="0" fontId="113" fillId="0" borderId="1" xfId="0" applyFont="1" applyBorder="1" applyAlignment="1" applyProtection="1">
      <alignment horizontal="center" vertical="center"/>
      <protection locked="0"/>
    </xf>
    <xf numFmtId="0" fontId="106" fillId="0" borderId="16" xfId="0" applyFont="1" applyBorder="1" applyAlignment="1" applyProtection="1">
      <alignment horizontal="center" vertical="center"/>
      <protection hidden="1"/>
    </xf>
    <xf numFmtId="0" fontId="57" fillId="0" borderId="11" xfId="0" applyFont="1" applyBorder="1" applyAlignment="1" applyProtection="1">
      <alignment horizontal="center" vertical="center" shrinkToFit="1"/>
      <protection hidden="1"/>
    </xf>
    <xf numFmtId="0" fontId="57" fillId="0" borderId="0" xfId="0" applyFont="1" applyAlignment="1" applyProtection="1">
      <alignment horizontal="center" vertical="center" shrinkToFit="1"/>
      <protection hidden="1"/>
    </xf>
    <xf numFmtId="49" fontId="58" fillId="0" borderId="5" xfId="0" applyNumberFormat="1" applyFont="1" applyBorder="1" applyAlignment="1" applyProtection="1">
      <alignment horizontal="center" vertical="center" shrinkToFit="1"/>
      <protection locked="0"/>
    </xf>
    <xf numFmtId="49" fontId="57" fillId="0" borderId="5" xfId="0" applyNumberFormat="1" applyFont="1" applyBorder="1" applyAlignment="1" applyProtection="1">
      <alignment horizontal="center" vertical="center" shrinkToFit="1"/>
      <protection hidden="1"/>
    </xf>
    <xf numFmtId="49" fontId="57" fillId="0" borderId="88" xfId="0" applyNumberFormat="1" applyFont="1" applyBorder="1" applyAlignment="1" applyProtection="1">
      <alignment horizontal="center" shrinkToFit="1"/>
      <protection locked="0"/>
    </xf>
    <xf numFmtId="49" fontId="57" fillId="0" borderId="89" xfId="0" applyNumberFormat="1" applyFont="1" applyBorder="1" applyAlignment="1" applyProtection="1">
      <alignment horizontal="center" shrinkToFit="1"/>
      <protection locked="0"/>
    </xf>
    <xf numFmtId="49" fontId="57" fillId="0" borderId="90" xfId="0" applyNumberFormat="1" applyFont="1" applyBorder="1" applyAlignment="1" applyProtection="1">
      <alignment horizontal="center" shrinkToFit="1"/>
      <protection locked="0"/>
    </xf>
    <xf numFmtId="49" fontId="57" fillId="0" borderId="9" xfId="0" applyNumberFormat="1" applyFont="1" applyBorder="1" applyAlignment="1" applyProtection="1">
      <alignment horizontal="center" shrinkToFit="1"/>
      <protection locked="0"/>
    </xf>
    <xf numFmtId="49" fontId="57" fillId="0" borderId="3" xfId="0" applyNumberFormat="1" applyFont="1" applyBorder="1" applyAlignment="1" applyProtection="1">
      <alignment horizontal="center" shrinkToFit="1"/>
      <protection locked="0"/>
    </xf>
    <xf numFmtId="49" fontId="57" fillId="0" borderId="40" xfId="0" applyNumberFormat="1" applyFont="1" applyBorder="1" applyAlignment="1" applyProtection="1">
      <alignment horizontal="center" shrinkToFit="1"/>
      <protection locked="0"/>
    </xf>
    <xf numFmtId="0" fontId="29" fillId="0" borderId="0" xfId="0" applyFont="1" applyAlignment="1" applyProtection="1">
      <alignment horizontal="right" vertical="center"/>
      <protection hidden="1"/>
    </xf>
    <xf numFmtId="49" fontId="58" fillId="2" borderId="86" xfId="0" applyNumberFormat="1" applyFont="1" applyFill="1" applyBorder="1" applyAlignment="1" applyProtection="1">
      <alignment horizontal="center" vertical="center" shrinkToFit="1"/>
      <protection locked="0"/>
    </xf>
    <xf numFmtId="49" fontId="58" fillId="2" borderId="87" xfId="0" applyNumberFormat="1" applyFont="1" applyFill="1" applyBorder="1" applyAlignment="1" applyProtection="1">
      <alignment horizontal="center" vertical="center" shrinkToFit="1"/>
      <protection locked="0"/>
    </xf>
    <xf numFmtId="49" fontId="57" fillId="2" borderId="92" xfId="0" applyNumberFormat="1" applyFont="1" applyFill="1" applyBorder="1" applyAlignment="1" applyProtection="1">
      <alignment horizontal="center" vertical="center" shrinkToFit="1"/>
      <protection locked="0"/>
    </xf>
    <xf numFmtId="49" fontId="57" fillId="2" borderId="102" xfId="0" applyNumberFormat="1" applyFont="1" applyFill="1" applyBorder="1" applyAlignment="1" applyProtection="1">
      <alignment horizontal="center" vertical="center" shrinkToFit="1"/>
      <protection locked="0"/>
    </xf>
    <xf numFmtId="0" fontId="54" fillId="0" borderId="16" xfId="0" applyFont="1" applyBorder="1" applyAlignment="1" applyProtection="1">
      <alignment horizontal="right" vertical="center"/>
      <protection hidden="1"/>
    </xf>
    <xf numFmtId="0" fontId="58" fillId="2" borderId="0" xfId="0" applyFont="1" applyFill="1" applyAlignment="1" applyProtection="1">
      <alignment horizontal="center" vertical="center"/>
      <protection hidden="1"/>
    </xf>
    <xf numFmtId="179" fontId="58" fillId="2" borderId="0" xfId="0" applyNumberFormat="1" applyFont="1" applyFill="1" applyAlignment="1" applyProtection="1">
      <alignment horizontal="center" vertical="center"/>
      <protection locked="0"/>
    </xf>
    <xf numFmtId="179" fontId="58" fillId="2" borderId="14" xfId="0" applyNumberFormat="1" applyFont="1" applyFill="1" applyBorder="1" applyAlignment="1" applyProtection="1">
      <alignment horizontal="center" vertical="center" shrinkToFit="1"/>
      <protection locked="0"/>
    </xf>
    <xf numFmtId="179" fontId="58" fillId="2" borderId="3" xfId="0" applyNumberFormat="1" applyFont="1" applyFill="1" applyBorder="1" applyAlignment="1" applyProtection="1">
      <alignment horizontal="center" vertical="center" shrinkToFit="1"/>
      <protection locked="0"/>
    </xf>
    <xf numFmtId="38" fontId="61" fillId="0" borderId="0" xfId="6" applyFont="1" applyFill="1" applyBorder="1" applyAlignment="1" applyProtection="1">
      <alignment horizontal="center" vertical="center" shrinkToFit="1"/>
      <protection hidden="1"/>
    </xf>
    <xf numFmtId="38" fontId="61" fillId="0" borderId="23" xfId="6" applyFont="1" applyFill="1" applyBorder="1" applyAlignment="1" applyProtection="1">
      <alignment horizontal="center" vertical="center" shrinkToFit="1"/>
      <protection hidden="1"/>
    </xf>
    <xf numFmtId="38" fontId="61" fillId="0" borderId="13" xfId="6" applyFont="1" applyFill="1" applyBorder="1" applyAlignment="1" applyProtection="1">
      <alignment horizontal="center" vertical="center" shrinkToFit="1"/>
      <protection hidden="1"/>
    </xf>
    <xf numFmtId="38" fontId="61" fillId="0" borderId="21" xfId="6" applyFont="1" applyFill="1" applyBorder="1" applyAlignment="1" applyProtection="1">
      <alignment horizontal="center" vertical="center" shrinkToFit="1"/>
      <protection hidden="1"/>
    </xf>
    <xf numFmtId="0" fontId="57" fillId="0" borderId="0" xfId="0" applyFont="1" applyAlignment="1" applyProtection="1">
      <alignment horizontal="left" vertical="center" shrinkToFit="1"/>
      <protection hidden="1"/>
    </xf>
    <xf numFmtId="0" fontId="57" fillId="7" borderId="72" xfId="0" applyFont="1" applyFill="1" applyBorder="1" applyAlignment="1" applyProtection="1">
      <alignment horizontal="center" vertical="center" textRotation="255"/>
      <protection hidden="1"/>
    </xf>
    <xf numFmtId="0" fontId="57" fillId="7" borderId="14" xfId="0" applyFont="1" applyFill="1" applyBorder="1" applyAlignment="1" applyProtection="1">
      <alignment horizontal="center" vertical="center" textRotation="255"/>
      <protection hidden="1"/>
    </xf>
    <xf numFmtId="0" fontId="57" fillId="7" borderId="81" xfId="0" applyFont="1" applyFill="1" applyBorder="1" applyAlignment="1" applyProtection="1">
      <alignment horizontal="center" vertical="center" textRotation="255"/>
      <protection hidden="1"/>
    </xf>
    <xf numFmtId="0" fontId="57" fillId="7" borderId="11" xfId="0" applyFont="1" applyFill="1" applyBorder="1" applyAlignment="1" applyProtection="1">
      <alignment horizontal="center" vertical="center" textRotation="255"/>
      <protection hidden="1"/>
    </xf>
    <xf numFmtId="0" fontId="57" fillId="7" borderId="0" xfId="0" applyFont="1" applyFill="1" applyAlignment="1" applyProtection="1">
      <alignment horizontal="center" vertical="center" textRotation="255"/>
      <protection hidden="1"/>
    </xf>
    <xf numFmtId="0" fontId="57" fillId="7" borderId="10" xfId="0" applyFont="1" applyFill="1" applyBorder="1" applyAlignment="1" applyProtection="1">
      <alignment horizontal="center" vertical="center" textRotation="255"/>
      <protection hidden="1"/>
    </xf>
    <xf numFmtId="0" fontId="57" fillId="7" borderId="58" xfId="0" applyFont="1" applyFill="1" applyBorder="1" applyAlignment="1" applyProtection="1">
      <alignment horizontal="center" vertical="center" textRotation="255"/>
      <protection hidden="1"/>
    </xf>
    <xf numFmtId="0" fontId="57" fillId="7" borderId="15" xfId="0" applyFont="1" applyFill="1" applyBorder="1" applyAlignment="1" applyProtection="1">
      <alignment horizontal="center" vertical="center" textRotation="255"/>
      <protection hidden="1"/>
    </xf>
    <xf numFmtId="0" fontId="57" fillId="7" borderId="63" xfId="0" applyFont="1" applyFill="1" applyBorder="1" applyAlignment="1" applyProtection="1">
      <alignment horizontal="center" vertical="center" textRotation="255"/>
      <protection hidden="1"/>
    </xf>
    <xf numFmtId="0" fontId="63" fillId="7" borderId="14" xfId="0" applyFont="1" applyFill="1" applyBorder="1" applyAlignment="1" applyProtection="1">
      <alignment horizontal="center" vertical="distributed"/>
      <protection hidden="1"/>
    </xf>
    <xf numFmtId="0" fontId="63" fillId="7" borderId="81" xfId="0" applyFont="1" applyFill="1" applyBorder="1" applyAlignment="1" applyProtection="1">
      <alignment horizontal="center" vertical="distributed"/>
      <protection hidden="1"/>
    </xf>
    <xf numFmtId="0" fontId="57" fillId="7" borderId="3" xfId="0" applyFont="1" applyFill="1" applyBorder="1" applyAlignment="1" applyProtection="1">
      <alignment horizontal="center" vertical="center" wrapText="1"/>
      <protection hidden="1"/>
    </xf>
    <xf numFmtId="0" fontId="57" fillId="7" borderId="4" xfId="0" applyFont="1" applyFill="1" applyBorder="1" applyAlignment="1" applyProtection="1">
      <alignment horizontal="center" vertical="center" wrapText="1"/>
      <protection hidden="1"/>
    </xf>
    <xf numFmtId="0" fontId="57" fillId="7" borderId="5" xfId="0" applyFont="1" applyFill="1" applyBorder="1" applyAlignment="1" applyProtection="1">
      <alignment horizontal="center" vertical="center" wrapText="1" shrinkToFit="1"/>
      <protection hidden="1"/>
    </xf>
    <xf numFmtId="0" fontId="57" fillId="7" borderId="6" xfId="0" applyFont="1" applyFill="1" applyBorder="1" applyAlignment="1" applyProtection="1">
      <alignment horizontal="center" vertical="center" wrapText="1" shrinkToFit="1"/>
      <protection hidden="1"/>
    </xf>
    <xf numFmtId="0" fontId="57" fillId="7" borderId="3" xfId="0" applyFont="1" applyFill="1" applyBorder="1" applyAlignment="1" applyProtection="1">
      <alignment horizontal="center" vertical="center" wrapText="1" shrinkToFit="1"/>
      <protection hidden="1"/>
    </xf>
    <xf numFmtId="0" fontId="57" fillId="7" borderId="4" xfId="0" applyFont="1" applyFill="1" applyBorder="1" applyAlignment="1" applyProtection="1">
      <alignment horizontal="center" vertical="center" wrapText="1" shrinkToFit="1"/>
      <protection hidden="1"/>
    </xf>
    <xf numFmtId="0" fontId="57" fillId="7" borderId="7" xfId="0" applyFont="1" applyFill="1" applyBorder="1" applyAlignment="1" applyProtection="1">
      <alignment horizontal="center" vertical="center" wrapText="1" shrinkToFit="1"/>
      <protection hidden="1"/>
    </xf>
    <xf numFmtId="0" fontId="57" fillId="7" borderId="2" xfId="0" applyFont="1" applyFill="1" applyBorder="1" applyAlignment="1" applyProtection="1">
      <alignment horizontal="center" vertical="center" wrapText="1" shrinkToFit="1"/>
      <protection hidden="1"/>
    </xf>
    <xf numFmtId="0" fontId="57" fillId="7" borderId="7" xfId="0" applyFont="1" applyFill="1" applyBorder="1" applyAlignment="1" applyProtection="1">
      <alignment horizontal="center" vertical="center" wrapText="1"/>
      <protection hidden="1"/>
    </xf>
    <xf numFmtId="0" fontId="57" fillId="7" borderId="2" xfId="0" applyFont="1" applyFill="1" applyBorder="1" applyAlignment="1" applyProtection="1">
      <alignment horizontal="center" vertical="center" wrapText="1"/>
      <protection hidden="1"/>
    </xf>
    <xf numFmtId="0" fontId="63" fillId="7" borderId="55" xfId="0" applyFont="1" applyFill="1" applyBorder="1" applyAlignment="1" applyProtection="1">
      <alignment horizontal="center" vertical="center" wrapText="1" shrinkToFit="1"/>
      <protection hidden="1"/>
    </xf>
    <xf numFmtId="0" fontId="63" fillId="7" borderId="56" xfId="0" applyFont="1" applyFill="1" applyBorder="1" applyAlignment="1" applyProtection="1">
      <alignment horizontal="center" vertical="center" wrapText="1" shrinkToFit="1"/>
      <protection hidden="1"/>
    </xf>
    <xf numFmtId="49" fontId="57" fillId="2" borderId="1" xfId="0" applyNumberFormat="1" applyFont="1" applyFill="1" applyBorder="1" applyAlignment="1" applyProtection="1">
      <alignment horizontal="center" vertical="center" shrinkToFit="1"/>
      <protection hidden="1"/>
    </xf>
    <xf numFmtId="49" fontId="57" fillId="2" borderId="7" xfId="0" applyNumberFormat="1" applyFont="1" applyFill="1" applyBorder="1" applyAlignment="1" applyProtection="1">
      <alignment horizontal="center" vertical="center" shrinkToFit="1"/>
      <protection hidden="1"/>
    </xf>
    <xf numFmtId="49" fontId="57" fillId="2" borderId="112" xfId="0" applyNumberFormat="1" applyFont="1" applyFill="1" applyBorder="1" applyAlignment="1" applyProtection="1">
      <alignment horizontal="center" vertical="center" shrinkToFit="1"/>
      <protection hidden="1"/>
    </xf>
    <xf numFmtId="0" fontId="57" fillId="0" borderId="5" xfId="0" applyFont="1" applyBorder="1" applyAlignment="1" applyProtection="1">
      <alignment horizontal="left" vertical="distributed" shrinkToFit="1"/>
      <protection hidden="1"/>
    </xf>
    <xf numFmtId="0" fontId="57" fillId="0" borderId="61" xfId="0" applyFont="1" applyBorder="1" applyAlignment="1" applyProtection="1">
      <alignment horizontal="left" vertical="distributed" shrinkToFit="1"/>
      <protection hidden="1"/>
    </xf>
    <xf numFmtId="49" fontId="57" fillId="0" borderId="7" xfId="0" applyNumberFormat="1" applyFont="1" applyBorder="1" applyAlignment="1" applyProtection="1">
      <alignment horizontal="center" vertical="center" shrinkToFit="1"/>
      <protection locked="0"/>
    </xf>
    <xf numFmtId="49" fontId="57" fillId="0" borderId="2" xfId="0" applyNumberFormat="1" applyFont="1" applyBorder="1" applyAlignment="1" applyProtection="1">
      <alignment horizontal="center" vertical="center" shrinkToFit="1"/>
      <protection locked="0"/>
    </xf>
    <xf numFmtId="0" fontId="57" fillId="7" borderId="8" xfId="0" applyFont="1" applyFill="1" applyBorder="1" applyAlignment="1" applyProtection="1">
      <alignment horizontal="center" vertical="center" shrinkToFit="1"/>
      <protection hidden="1"/>
    </xf>
    <xf numFmtId="0" fontId="57" fillId="7" borderId="5" xfId="0" applyFont="1" applyFill="1" applyBorder="1" applyAlignment="1" applyProtection="1">
      <alignment horizontal="center" vertical="center" shrinkToFit="1"/>
      <protection hidden="1"/>
    </xf>
    <xf numFmtId="0" fontId="57" fillId="7" borderId="6" xfId="0" applyFont="1" applyFill="1" applyBorder="1" applyAlignment="1" applyProtection="1">
      <alignment horizontal="center" vertical="center" shrinkToFit="1"/>
      <protection hidden="1"/>
    </xf>
    <xf numFmtId="49" fontId="55" fillId="2" borderId="82" xfId="0" applyNumberFormat="1" applyFont="1" applyFill="1" applyBorder="1" applyAlignment="1" applyProtection="1">
      <alignment horizontal="center" vertical="center" shrinkToFit="1"/>
      <protection locked="0"/>
    </xf>
    <xf numFmtId="49" fontId="55" fillId="2" borderId="83" xfId="0" applyNumberFormat="1" applyFont="1" applyFill="1" applyBorder="1" applyAlignment="1" applyProtection="1">
      <alignment horizontal="center" vertical="center" shrinkToFit="1"/>
      <protection locked="0"/>
    </xf>
    <xf numFmtId="49" fontId="55" fillId="2" borderId="84" xfId="0" applyNumberFormat="1" applyFont="1" applyFill="1" applyBorder="1" applyAlignment="1" applyProtection="1">
      <alignment horizontal="center" vertical="center" shrinkToFit="1"/>
      <protection locked="0"/>
    </xf>
    <xf numFmtId="49" fontId="57" fillId="0" borderId="9" xfId="0" applyNumberFormat="1" applyFont="1" applyBorder="1" applyAlignment="1" applyProtection="1">
      <alignment horizontal="center" shrinkToFit="1"/>
      <protection hidden="1"/>
    </xf>
    <xf numFmtId="49" fontId="57" fillId="0" borderId="3" xfId="0" applyNumberFormat="1" applyFont="1" applyBorder="1" applyAlignment="1" applyProtection="1">
      <alignment horizontal="center" shrinkToFit="1"/>
      <protection hidden="1"/>
    </xf>
    <xf numFmtId="49" fontId="57" fillId="0" borderId="40" xfId="0" applyNumberFormat="1" applyFont="1" applyBorder="1" applyAlignment="1" applyProtection="1">
      <alignment horizontal="center" shrinkToFit="1"/>
      <protection hidden="1"/>
    </xf>
    <xf numFmtId="49" fontId="58" fillId="0" borderId="1" xfId="0" applyNumberFormat="1" applyFont="1" applyBorder="1" applyAlignment="1" applyProtection="1">
      <alignment horizontal="center" vertical="center" shrinkToFit="1"/>
      <protection hidden="1"/>
    </xf>
    <xf numFmtId="49" fontId="58" fillId="0" borderId="7" xfId="0" applyNumberFormat="1" applyFont="1" applyBorder="1" applyAlignment="1" applyProtection="1">
      <alignment horizontal="center" vertical="center" shrinkToFit="1"/>
      <protection hidden="1"/>
    </xf>
    <xf numFmtId="0" fontId="57" fillId="0" borderId="105" xfId="0" applyFont="1" applyBorder="1" applyAlignment="1" applyProtection="1">
      <alignment horizontal="center" vertical="center" shrinkToFit="1"/>
      <protection hidden="1"/>
    </xf>
    <xf numFmtId="0" fontId="57" fillId="0" borderId="96" xfId="0" applyFont="1" applyBorder="1" applyAlignment="1" applyProtection="1">
      <alignment horizontal="center" vertical="center" shrinkToFit="1"/>
      <protection hidden="1"/>
    </xf>
    <xf numFmtId="49" fontId="58" fillId="0" borderId="96" xfId="0" applyNumberFormat="1" applyFont="1" applyBorder="1" applyAlignment="1" applyProtection="1">
      <alignment horizontal="center" vertical="center" shrinkToFit="1"/>
      <protection hidden="1"/>
    </xf>
    <xf numFmtId="49" fontId="57" fillId="2" borderId="91" xfId="0" applyNumberFormat="1" applyFont="1" applyFill="1" applyBorder="1" applyAlignment="1" applyProtection="1">
      <alignment horizontal="center" vertical="center" shrinkToFit="1"/>
      <protection locked="0"/>
    </xf>
    <xf numFmtId="49" fontId="57" fillId="0" borderId="96" xfId="0" applyNumberFormat="1" applyFont="1" applyBorder="1" applyAlignment="1" applyProtection="1">
      <alignment horizontal="center" vertical="center" shrinkToFit="1"/>
      <protection hidden="1"/>
    </xf>
    <xf numFmtId="49" fontId="57" fillId="0" borderId="88" xfId="0" applyNumberFormat="1" applyFont="1" applyBorder="1" applyAlignment="1" applyProtection="1">
      <alignment horizontal="center" shrinkToFit="1"/>
      <protection hidden="1"/>
    </xf>
    <xf numFmtId="49" fontId="57" fillId="0" borderId="89" xfId="0" applyNumberFormat="1" applyFont="1" applyBorder="1" applyAlignment="1" applyProtection="1">
      <alignment horizontal="center" shrinkToFit="1"/>
      <protection hidden="1"/>
    </xf>
    <xf numFmtId="49" fontId="57" fillId="0" borderId="90" xfId="0" applyNumberFormat="1" applyFont="1" applyBorder="1" applyAlignment="1" applyProtection="1">
      <alignment horizontal="center" shrinkToFit="1"/>
      <protection hidden="1"/>
    </xf>
    <xf numFmtId="0" fontId="57" fillId="7" borderId="4" xfId="0" applyFont="1" applyFill="1" applyBorder="1" applyAlignment="1" applyProtection="1">
      <alignment horizontal="center" vertical="distributed" shrinkToFit="1"/>
      <protection hidden="1"/>
    </xf>
    <xf numFmtId="0" fontId="57" fillId="7" borderId="29" xfId="0" applyFont="1" applyFill="1" applyBorder="1" applyAlignment="1" applyProtection="1">
      <alignment horizontal="center" vertical="distributed" shrinkToFit="1"/>
      <protection hidden="1"/>
    </xf>
    <xf numFmtId="49" fontId="57" fillId="2" borderId="9" xfId="0" applyNumberFormat="1" applyFont="1" applyFill="1" applyBorder="1" applyAlignment="1" applyProtection="1">
      <alignment horizontal="center" vertical="center" shrinkToFit="1"/>
      <protection hidden="1"/>
    </xf>
    <xf numFmtId="49" fontId="57" fillId="2" borderId="3" xfId="0" applyNumberFormat="1" applyFont="1" applyFill="1" applyBorder="1" applyAlignment="1" applyProtection="1">
      <alignment horizontal="center" vertical="center" shrinkToFit="1"/>
      <protection hidden="1"/>
    </xf>
    <xf numFmtId="49" fontId="57" fillId="2" borderId="40" xfId="0" applyNumberFormat="1" applyFont="1" applyFill="1" applyBorder="1" applyAlignment="1" applyProtection="1">
      <alignment horizontal="center" vertical="center" shrinkToFit="1"/>
      <protection hidden="1"/>
    </xf>
    <xf numFmtId="0" fontId="57" fillId="0" borderId="8" xfId="0" applyFont="1" applyBorder="1" applyAlignment="1" applyProtection="1">
      <alignment horizontal="center" vertical="center" shrinkToFit="1"/>
      <protection hidden="1"/>
    </xf>
    <xf numFmtId="0" fontId="57" fillId="0" borderId="5" xfId="0" applyFont="1" applyBorder="1" applyAlignment="1" applyProtection="1">
      <alignment horizontal="center" vertical="center" shrinkToFit="1"/>
      <protection hidden="1"/>
    </xf>
    <xf numFmtId="49" fontId="57" fillId="2" borderId="4" xfId="0" applyNumberFormat="1" applyFont="1" applyFill="1" applyBorder="1" applyAlignment="1" applyProtection="1">
      <alignment horizontal="center" vertical="center" shrinkToFit="1"/>
      <protection hidden="1"/>
    </xf>
    <xf numFmtId="49" fontId="58" fillId="0" borderId="54" xfId="0" applyNumberFormat="1" applyFont="1" applyBorder="1" applyAlignment="1" applyProtection="1">
      <alignment horizontal="center" vertical="center" shrinkToFit="1"/>
      <protection hidden="1"/>
    </xf>
    <xf numFmtId="49" fontId="58" fillId="0" borderId="55" xfId="0" applyNumberFormat="1" applyFont="1" applyBorder="1" applyAlignment="1" applyProtection="1">
      <alignment horizontal="center" vertical="center" shrinkToFit="1"/>
      <protection hidden="1"/>
    </xf>
    <xf numFmtId="0" fontId="92" fillId="0" borderId="153" xfId="0" applyFont="1" applyBorder="1" applyAlignment="1" applyProtection="1">
      <alignment horizontal="center" vertical="center" wrapText="1" shrinkToFit="1"/>
      <protection locked="0" hidden="1"/>
    </xf>
    <xf numFmtId="0" fontId="92" fillId="0" borderId="78" xfId="0" applyFont="1" applyBorder="1" applyAlignment="1" applyProtection="1">
      <alignment horizontal="center" vertical="center" wrapText="1" shrinkToFit="1"/>
      <protection locked="0" hidden="1"/>
    </xf>
    <xf numFmtId="0" fontId="92" fillId="0" borderId="80" xfId="0" applyFont="1" applyBorder="1" applyAlignment="1" applyProtection="1">
      <alignment horizontal="center" vertical="center" wrapText="1" shrinkToFit="1"/>
      <protection locked="0" hidden="1"/>
    </xf>
    <xf numFmtId="0" fontId="60" fillId="0" borderId="77" xfId="0" applyFont="1" applyBorder="1" applyAlignment="1" applyProtection="1">
      <alignment horizontal="left" vertical="center" wrapText="1" shrinkToFit="1"/>
      <protection hidden="1"/>
    </xf>
    <xf numFmtId="0" fontId="60" fillId="0" borderId="78" xfId="0" applyFont="1" applyBorder="1" applyAlignment="1" applyProtection="1">
      <alignment horizontal="left" vertical="center" wrapText="1" shrinkToFit="1"/>
      <protection hidden="1"/>
    </xf>
    <xf numFmtId="0" fontId="60" fillId="0" borderId="79" xfId="0" applyFont="1" applyBorder="1" applyAlignment="1" applyProtection="1">
      <alignment horizontal="left" vertical="center" wrapText="1" shrinkToFit="1"/>
      <protection hidden="1"/>
    </xf>
    <xf numFmtId="49" fontId="57" fillId="0" borderId="55" xfId="0" applyNumberFormat="1" applyFont="1" applyBorder="1" applyAlignment="1" applyProtection="1">
      <alignment horizontal="center" vertical="center" shrinkToFit="1"/>
      <protection locked="0"/>
    </xf>
    <xf numFmtId="49" fontId="57" fillId="0" borderId="154" xfId="0" applyNumberFormat="1" applyFont="1" applyBorder="1" applyAlignment="1" applyProtection="1">
      <alignment horizontal="center" vertical="center" shrinkToFit="1"/>
      <protection locked="0"/>
    </xf>
    <xf numFmtId="0" fontId="13" fillId="0" borderId="0" xfId="0" applyFont="1" applyAlignment="1" applyProtection="1">
      <alignment horizontal="center" vertical="center" wrapText="1"/>
      <protection hidden="1"/>
    </xf>
    <xf numFmtId="0" fontId="13" fillId="0" borderId="0" xfId="0" applyFont="1" applyAlignment="1" applyProtection="1">
      <alignment horizontal="center" vertical="center"/>
      <protection hidden="1"/>
    </xf>
    <xf numFmtId="0" fontId="20" fillId="3" borderId="0" xfId="0" applyFont="1" applyFill="1" applyAlignment="1" applyProtection="1">
      <alignment horizontal="center" vertical="center" wrapText="1"/>
      <protection hidden="1"/>
    </xf>
    <xf numFmtId="0" fontId="58" fillId="2" borderId="14" xfId="0" applyFont="1" applyFill="1" applyBorder="1" applyAlignment="1" applyProtection="1">
      <alignment horizontal="center" vertical="distributed" wrapText="1"/>
      <protection hidden="1"/>
    </xf>
    <xf numFmtId="0" fontId="58" fillId="2" borderId="3" xfId="0" applyFont="1" applyFill="1" applyBorder="1" applyAlignment="1" applyProtection="1">
      <alignment horizontal="center" vertical="distributed" wrapText="1"/>
      <protection hidden="1"/>
    </xf>
    <xf numFmtId="0" fontId="57" fillId="7" borderId="72" xfId="0" applyFont="1" applyFill="1" applyBorder="1" applyAlignment="1" applyProtection="1">
      <alignment horizontal="center" vertical="center"/>
      <protection hidden="1"/>
    </xf>
    <xf numFmtId="0" fontId="57" fillId="7" borderId="14" xfId="0" applyFont="1" applyFill="1" applyBorder="1" applyAlignment="1" applyProtection="1">
      <alignment horizontal="center" vertical="center"/>
      <protection hidden="1"/>
    </xf>
    <xf numFmtId="0" fontId="57" fillId="7" borderId="81" xfId="0" applyFont="1" applyFill="1" applyBorder="1" applyAlignment="1" applyProtection="1">
      <alignment horizontal="center" vertical="center"/>
      <protection hidden="1"/>
    </xf>
    <xf numFmtId="0" fontId="57" fillId="7" borderId="9" xfId="0" applyFont="1" applyFill="1" applyBorder="1" applyAlignment="1" applyProtection="1">
      <alignment horizontal="center" vertical="center"/>
      <protection hidden="1"/>
    </xf>
    <xf numFmtId="0" fontId="57" fillId="7" borderId="3" xfId="0" applyFont="1" applyFill="1" applyBorder="1" applyAlignment="1" applyProtection="1">
      <alignment horizontal="center" vertical="center"/>
      <protection hidden="1"/>
    </xf>
    <xf numFmtId="0" fontId="57" fillId="7" borderId="4" xfId="0" applyFont="1" applyFill="1" applyBorder="1" applyAlignment="1" applyProtection="1">
      <alignment horizontal="center" vertical="center"/>
      <protection hidden="1"/>
    </xf>
    <xf numFmtId="0" fontId="58" fillId="2" borderId="72" xfId="0" applyFont="1" applyFill="1" applyBorder="1" applyAlignment="1" applyProtection="1">
      <alignment horizontal="center" vertical="distributed" wrapText="1"/>
      <protection locked="0"/>
    </xf>
    <xf numFmtId="0" fontId="58" fillId="2" borderId="14" xfId="0" applyFont="1" applyFill="1" applyBorder="1" applyAlignment="1" applyProtection="1">
      <alignment horizontal="center" vertical="distributed" wrapText="1"/>
      <protection locked="0"/>
    </xf>
    <xf numFmtId="0" fontId="58" fillId="2" borderId="9" xfId="0" applyFont="1" applyFill="1" applyBorder="1" applyAlignment="1" applyProtection="1">
      <alignment horizontal="center" vertical="distributed" wrapText="1"/>
      <protection locked="0"/>
    </xf>
    <xf numFmtId="0" fontId="58" fillId="2" borderId="3" xfId="0" applyFont="1" applyFill="1" applyBorder="1" applyAlignment="1" applyProtection="1">
      <alignment horizontal="center" vertical="distributed" wrapText="1"/>
      <protection locked="0"/>
    </xf>
    <xf numFmtId="0" fontId="8" fillId="2" borderId="0" xfId="0" applyFont="1" applyFill="1" applyAlignment="1" applyProtection="1">
      <alignment vertical="center" wrapText="1"/>
      <protection hidden="1"/>
    </xf>
    <xf numFmtId="0" fontId="8" fillId="2" borderId="0" xfId="0" applyFont="1" applyFill="1" applyAlignment="1" applyProtection="1">
      <alignment horizontal="center" vertical="center" wrapText="1"/>
      <protection hidden="1"/>
    </xf>
    <xf numFmtId="179" fontId="58" fillId="2" borderId="0" xfId="0" applyNumberFormat="1" applyFont="1" applyFill="1" applyAlignment="1" applyProtection="1">
      <alignment horizontal="center" vertical="center"/>
      <protection hidden="1"/>
    </xf>
    <xf numFmtId="49" fontId="58" fillId="2" borderId="101" xfId="0" applyNumberFormat="1" applyFont="1" applyFill="1" applyBorder="1" applyAlignment="1" applyProtection="1">
      <alignment horizontal="center" vertical="center" shrinkToFit="1"/>
      <protection locked="0"/>
    </xf>
    <xf numFmtId="0" fontId="6" fillId="2" borderId="0" xfId="0" applyFont="1" applyFill="1" applyAlignment="1" applyProtection="1">
      <alignment horizontal="right" vertical="center" wrapText="1"/>
      <protection hidden="1"/>
    </xf>
    <xf numFmtId="0" fontId="6" fillId="2" borderId="0" xfId="0" applyFont="1" applyFill="1" applyAlignment="1" applyProtection="1">
      <alignment horizontal="right" vertical="center" shrinkToFit="1"/>
      <protection hidden="1"/>
    </xf>
    <xf numFmtId="49" fontId="57" fillId="0" borderId="72" xfId="0" applyNumberFormat="1" applyFont="1" applyBorder="1" applyAlignment="1" applyProtection="1">
      <alignment horizontal="center" vertical="center" shrinkToFit="1"/>
      <protection hidden="1"/>
    </xf>
    <xf numFmtId="49" fontId="57" fillId="0" borderId="14" xfId="0" applyNumberFormat="1" applyFont="1" applyBorder="1" applyAlignment="1" applyProtection="1">
      <alignment horizontal="center" vertical="center" shrinkToFit="1"/>
      <protection hidden="1"/>
    </xf>
    <xf numFmtId="49" fontId="57" fillId="0" borderId="81" xfId="0" applyNumberFormat="1" applyFont="1" applyBorder="1" applyAlignment="1" applyProtection="1">
      <alignment horizontal="center" vertical="center" shrinkToFit="1"/>
      <protection hidden="1"/>
    </xf>
    <xf numFmtId="0" fontId="57" fillId="7" borderId="85" xfId="0" applyFont="1" applyFill="1" applyBorder="1" applyAlignment="1" applyProtection="1">
      <alignment horizontal="center" vertical="center" shrinkToFit="1"/>
      <protection hidden="1"/>
    </xf>
    <xf numFmtId="49" fontId="57" fillId="0" borderId="85" xfId="0" applyNumberFormat="1" applyFont="1" applyBorder="1" applyAlignment="1" applyProtection="1">
      <alignment horizontal="center" vertical="center" shrinkToFit="1"/>
      <protection hidden="1"/>
    </xf>
    <xf numFmtId="49" fontId="57" fillId="0" borderId="152" xfId="0" applyNumberFormat="1" applyFont="1" applyBorder="1" applyAlignment="1" applyProtection="1">
      <alignment horizontal="center" vertical="center" shrinkToFit="1"/>
      <protection hidden="1"/>
    </xf>
    <xf numFmtId="0" fontId="103" fillId="7" borderId="36" xfId="0" applyFont="1" applyFill="1" applyBorder="1" applyAlignment="1" applyProtection="1">
      <alignment horizontal="center" vertical="center" wrapText="1" shrinkToFit="1"/>
      <protection hidden="1"/>
    </xf>
    <xf numFmtId="0" fontId="103" fillId="7" borderId="0" xfId="0" applyFont="1" applyFill="1" applyAlignment="1" applyProtection="1">
      <alignment horizontal="center" vertical="center" wrapText="1" shrinkToFit="1"/>
      <protection hidden="1"/>
    </xf>
    <xf numFmtId="0" fontId="103" fillId="7" borderId="10" xfId="0" applyFont="1" applyFill="1" applyBorder="1" applyAlignment="1" applyProtection="1">
      <alignment horizontal="center" vertical="center" wrapText="1" shrinkToFit="1"/>
      <protection hidden="1"/>
    </xf>
    <xf numFmtId="0" fontId="103" fillId="7" borderId="44" xfId="0" applyFont="1" applyFill="1" applyBorder="1" applyAlignment="1" applyProtection="1">
      <alignment horizontal="center" vertical="center" wrapText="1" shrinkToFit="1"/>
      <protection hidden="1"/>
    </xf>
    <xf numFmtId="0" fontId="103" fillId="7" borderId="15" xfId="0" applyFont="1" applyFill="1" applyBorder="1" applyAlignment="1" applyProtection="1">
      <alignment horizontal="center" vertical="center" wrapText="1" shrinkToFit="1"/>
      <protection hidden="1"/>
    </xf>
    <xf numFmtId="0" fontId="103" fillId="7" borderId="63" xfId="0" applyFont="1" applyFill="1" applyBorder="1" applyAlignment="1" applyProtection="1">
      <alignment horizontal="center" vertical="center" wrapText="1" shrinkToFit="1"/>
      <protection hidden="1"/>
    </xf>
    <xf numFmtId="0" fontId="57" fillId="0" borderId="15" xfId="0" applyFont="1" applyBorder="1" applyAlignment="1" applyProtection="1">
      <alignment horizontal="center" vertical="center" shrinkToFit="1"/>
      <protection locked="0"/>
    </xf>
    <xf numFmtId="0" fontId="57" fillId="0" borderId="157" xfId="0" applyFont="1" applyBorder="1" applyAlignment="1" applyProtection="1">
      <alignment horizontal="left" vertical="center" wrapText="1" shrinkToFit="1"/>
      <protection hidden="1"/>
    </xf>
    <xf numFmtId="0" fontId="57" fillId="0" borderId="158" xfId="0" applyFont="1" applyBorder="1" applyAlignment="1" applyProtection="1">
      <alignment horizontal="left" vertical="center" wrapText="1" shrinkToFit="1"/>
      <protection hidden="1"/>
    </xf>
    <xf numFmtId="0" fontId="57" fillId="0" borderId="160" xfId="0" applyFont="1" applyBorder="1" applyAlignment="1" applyProtection="1">
      <alignment horizontal="left" vertical="center" wrapText="1" shrinkToFit="1"/>
      <protection hidden="1"/>
    </xf>
    <xf numFmtId="0" fontId="57" fillId="0" borderId="161" xfId="0" applyFont="1" applyBorder="1" applyAlignment="1" applyProtection="1">
      <alignment horizontal="center" vertical="center" shrinkToFit="1"/>
      <protection locked="0"/>
    </xf>
    <xf numFmtId="0" fontId="57" fillId="0" borderId="150" xfId="0" applyFont="1" applyBorder="1" applyAlignment="1" applyProtection="1">
      <alignment horizontal="center" vertical="center" shrinkToFit="1"/>
      <protection locked="0"/>
    </xf>
    <xf numFmtId="0" fontId="57" fillId="7" borderId="38" xfId="0" applyFont="1" applyFill="1" applyBorder="1" applyAlignment="1" applyProtection="1">
      <alignment horizontal="center" vertical="center" wrapText="1" shrinkToFit="1"/>
      <protection hidden="1"/>
    </xf>
    <xf numFmtId="0" fontId="57" fillId="7" borderId="34" xfId="0" applyFont="1" applyFill="1" applyBorder="1" applyAlignment="1" applyProtection="1">
      <alignment horizontal="center" vertical="center" wrapText="1" shrinkToFit="1"/>
      <protection hidden="1"/>
    </xf>
    <xf numFmtId="0" fontId="57" fillId="7" borderId="35" xfId="0" applyFont="1" applyFill="1" applyBorder="1" applyAlignment="1" applyProtection="1">
      <alignment horizontal="center" vertical="center" wrapText="1" shrinkToFit="1"/>
      <protection hidden="1"/>
    </xf>
    <xf numFmtId="0" fontId="57" fillId="0" borderId="194" xfId="0" applyFont="1" applyBorder="1" applyAlignment="1" applyProtection="1">
      <alignment horizontal="center" vertical="center" shrinkToFit="1"/>
      <protection locked="0"/>
    </xf>
    <xf numFmtId="0" fontId="57" fillId="0" borderId="195" xfId="0" applyFont="1" applyBorder="1" applyAlignment="1" applyProtection="1">
      <alignment horizontal="center" vertical="center" shrinkToFit="1"/>
      <protection locked="0"/>
    </xf>
    <xf numFmtId="0" fontId="57" fillId="7" borderId="7" xfId="0" applyFont="1" applyFill="1" applyBorder="1" applyAlignment="1" applyProtection="1">
      <alignment horizontal="center" vertical="center" shrinkToFit="1"/>
      <protection hidden="1"/>
    </xf>
    <xf numFmtId="0" fontId="57" fillId="7" borderId="2" xfId="0" applyFont="1" applyFill="1" applyBorder="1" applyAlignment="1" applyProtection="1">
      <alignment horizontal="center" vertical="center" shrinkToFit="1"/>
      <protection hidden="1"/>
    </xf>
    <xf numFmtId="49" fontId="58" fillId="0" borderId="115" xfId="0" applyNumberFormat="1" applyFont="1" applyBorder="1" applyAlignment="1" applyProtection="1">
      <alignment horizontal="center" vertical="center" shrinkToFit="1"/>
      <protection locked="0"/>
    </xf>
    <xf numFmtId="0" fontId="57" fillId="7" borderId="76" xfId="0" applyFont="1" applyFill="1" applyBorder="1" applyAlignment="1" applyProtection="1">
      <alignment horizontal="center" vertical="center" wrapText="1"/>
      <protection hidden="1"/>
    </xf>
    <xf numFmtId="0" fontId="57" fillId="7" borderId="14" xfId="0" applyFont="1" applyFill="1" applyBorder="1" applyAlignment="1" applyProtection="1">
      <alignment horizontal="center" vertical="center" wrapText="1"/>
      <protection hidden="1"/>
    </xf>
    <xf numFmtId="0" fontId="57" fillId="7" borderId="81" xfId="0" applyFont="1" applyFill="1" applyBorder="1" applyAlignment="1" applyProtection="1">
      <alignment horizontal="center" vertical="center" wrapText="1"/>
      <protection hidden="1"/>
    </xf>
    <xf numFmtId="0" fontId="57" fillId="7" borderId="36" xfId="0" applyFont="1" applyFill="1" applyBorder="1" applyAlignment="1" applyProtection="1">
      <alignment horizontal="center" vertical="center" wrapText="1"/>
      <protection hidden="1"/>
    </xf>
    <xf numFmtId="0" fontId="57" fillId="7" borderId="0" xfId="0" applyFont="1" applyFill="1" applyAlignment="1" applyProtection="1">
      <alignment horizontal="center" vertical="center" wrapText="1"/>
      <protection hidden="1"/>
    </xf>
    <xf numFmtId="0" fontId="57" fillId="7" borderId="10" xfId="0" applyFont="1" applyFill="1" applyBorder="1" applyAlignment="1" applyProtection="1">
      <alignment horizontal="center" vertical="center" wrapText="1"/>
      <protection hidden="1"/>
    </xf>
    <xf numFmtId="0" fontId="57" fillId="7" borderId="44" xfId="0" applyFont="1" applyFill="1" applyBorder="1" applyAlignment="1" applyProtection="1">
      <alignment horizontal="center" vertical="center" wrapText="1"/>
      <protection hidden="1"/>
    </xf>
    <xf numFmtId="0" fontId="57" fillId="7" borderId="15" xfId="0" applyFont="1" applyFill="1" applyBorder="1" applyAlignment="1" applyProtection="1">
      <alignment horizontal="center" vertical="center" wrapText="1"/>
      <protection hidden="1"/>
    </xf>
    <xf numFmtId="0" fontId="57" fillId="7" borderId="63" xfId="0" applyFont="1" applyFill="1" applyBorder="1" applyAlignment="1" applyProtection="1">
      <alignment horizontal="center" vertical="center" wrapText="1"/>
      <protection hidden="1"/>
    </xf>
    <xf numFmtId="0" fontId="57" fillId="7" borderId="72" xfId="0" applyFont="1" applyFill="1" applyBorder="1" applyAlignment="1" applyProtection="1">
      <alignment horizontal="center" vertical="distributed" wrapText="1"/>
      <protection hidden="1"/>
    </xf>
    <xf numFmtId="0" fontId="57" fillId="7" borderId="14" xfId="0" applyFont="1" applyFill="1" applyBorder="1" applyAlignment="1" applyProtection="1">
      <alignment horizontal="center" vertical="distributed" wrapText="1"/>
      <protection hidden="1"/>
    </xf>
    <xf numFmtId="0" fontId="57" fillId="7" borderId="81" xfId="0" applyFont="1" applyFill="1" applyBorder="1" applyAlignment="1" applyProtection="1">
      <alignment horizontal="center" vertical="distributed" wrapText="1"/>
      <protection hidden="1"/>
    </xf>
    <xf numFmtId="0" fontId="57" fillId="7" borderId="9" xfId="0" applyFont="1" applyFill="1" applyBorder="1" applyAlignment="1" applyProtection="1">
      <alignment horizontal="center" vertical="distributed" wrapText="1"/>
      <protection hidden="1"/>
    </xf>
    <xf numFmtId="0" fontId="57" fillId="7" borderId="3" xfId="0" applyFont="1" applyFill="1" applyBorder="1" applyAlignment="1" applyProtection="1">
      <alignment horizontal="center" vertical="distributed" wrapText="1"/>
      <protection hidden="1"/>
    </xf>
    <xf numFmtId="0" fontId="57" fillId="7" borderId="4" xfId="0" applyFont="1" applyFill="1" applyBorder="1" applyAlignment="1" applyProtection="1">
      <alignment horizontal="center" vertical="distributed" wrapText="1"/>
      <protection hidden="1"/>
    </xf>
    <xf numFmtId="0" fontId="57" fillId="0" borderId="138" xfId="0" applyFont="1" applyBorder="1" applyAlignment="1" applyProtection="1">
      <alignment horizontal="center" vertical="center" shrinkToFit="1"/>
      <protection locked="0"/>
    </xf>
    <xf numFmtId="0" fontId="57" fillId="0" borderId="129" xfId="0" applyFont="1" applyBorder="1" applyAlignment="1" applyProtection="1">
      <alignment horizontal="center" vertical="center" shrinkToFit="1"/>
      <protection locked="0"/>
    </xf>
    <xf numFmtId="49" fontId="57" fillId="2" borderId="1" xfId="0" applyNumberFormat="1" applyFont="1" applyFill="1" applyBorder="1" applyAlignment="1" applyProtection="1">
      <alignment horizontal="center" vertical="center" shrinkToFit="1"/>
      <protection locked="0"/>
    </xf>
    <xf numFmtId="49" fontId="57" fillId="2" borderId="7" xfId="0" applyNumberFormat="1" applyFont="1" applyFill="1" applyBorder="1" applyAlignment="1" applyProtection="1">
      <alignment horizontal="center" vertical="center" shrinkToFit="1"/>
      <protection locked="0"/>
    </xf>
    <xf numFmtId="49" fontId="57" fillId="2" borderId="18" xfId="0" applyNumberFormat="1" applyFont="1" applyFill="1" applyBorder="1" applyAlignment="1" applyProtection="1">
      <alignment horizontal="center" vertical="center" shrinkToFit="1"/>
      <protection locked="0"/>
    </xf>
    <xf numFmtId="49" fontId="57" fillId="2" borderId="17" xfId="0" applyNumberFormat="1" applyFont="1" applyFill="1" applyBorder="1" applyAlignment="1" applyProtection="1">
      <alignment horizontal="center" vertical="center" shrinkToFit="1"/>
      <protection locked="0"/>
    </xf>
    <xf numFmtId="49" fontId="57" fillId="2" borderId="5" xfId="0" applyNumberFormat="1" applyFont="1" applyFill="1" applyBorder="1" applyAlignment="1" applyProtection="1">
      <alignment horizontal="center" vertical="center" shrinkToFit="1"/>
      <protection locked="0"/>
    </xf>
    <xf numFmtId="49" fontId="57" fillId="2" borderId="6" xfId="0" applyNumberFormat="1" applyFont="1" applyFill="1" applyBorder="1" applyAlignment="1" applyProtection="1">
      <alignment horizontal="center" vertical="center" shrinkToFit="1"/>
      <protection locked="0"/>
    </xf>
    <xf numFmtId="0" fontId="57" fillId="0" borderId="129" xfId="0" applyFont="1" applyBorder="1" applyAlignment="1" applyProtection="1">
      <alignment horizontal="left" vertical="distributed" shrinkToFit="1"/>
      <protection hidden="1"/>
    </xf>
    <xf numFmtId="0" fontId="57" fillId="0" borderId="139" xfId="0" applyFont="1" applyBorder="1" applyAlignment="1" applyProtection="1">
      <alignment horizontal="left" vertical="distributed" shrinkToFit="1"/>
      <protection hidden="1"/>
    </xf>
    <xf numFmtId="0" fontId="60" fillId="2" borderId="0" xfId="0" applyFont="1" applyFill="1" applyAlignment="1" applyProtection="1">
      <alignment horizontal="left" vertical="center" wrapText="1"/>
      <protection hidden="1"/>
    </xf>
    <xf numFmtId="0" fontId="57" fillId="0" borderId="162" xfId="0" applyFont="1" applyBorder="1" applyAlignment="1" applyProtection="1">
      <alignment horizontal="left" vertical="center" wrapText="1" shrinkToFit="1"/>
      <protection hidden="1"/>
    </xf>
    <xf numFmtId="0" fontId="57" fillId="0" borderId="3" xfId="0" applyFont="1" applyBorder="1" applyAlignment="1" applyProtection="1">
      <alignment horizontal="left" vertical="center" wrapText="1" shrinkToFit="1"/>
      <protection hidden="1"/>
    </xf>
    <xf numFmtId="0" fontId="57" fillId="0" borderId="4" xfId="0" applyFont="1" applyBorder="1" applyAlignment="1" applyProtection="1">
      <alignment horizontal="left" vertical="center" wrapText="1" shrinkToFit="1"/>
      <protection hidden="1"/>
    </xf>
    <xf numFmtId="0" fontId="57" fillId="7" borderId="11" xfId="0" applyFont="1" applyFill="1" applyBorder="1" applyAlignment="1" applyProtection="1">
      <alignment horizontal="center" vertical="center" wrapText="1" shrinkToFit="1"/>
      <protection hidden="1"/>
    </xf>
    <xf numFmtId="0" fontId="57" fillId="7" borderId="9" xfId="0" applyFont="1" applyFill="1" applyBorder="1" applyAlignment="1" applyProtection="1">
      <alignment horizontal="center" vertical="center" wrapText="1" shrinkToFit="1"/>
      <protection hidden="1"/>
    </xf>
    <xf numFmtId="0" fontId="57" fillId="0" borderId="191" xfId="0" applyFont="1" applyBorder="1" applyAlignment="1" applyProtection="1">
      <alignment horizontal="left" vertical="center" wrapText="1" shrinkToFit="1"/>
      <protection hidden="1"/>
    </xf>
    <xf numFmtId="0" fontId="57" fillId="0" borderId="192" xfId="0" applyFont="1" applyBorder="1" applyAlignment="1" applyProtection="1">
      <alignment horizontal="left" vertical="center" wrapText="1" shrinkToFit="1"/>
      <protection hidden="1"/>
    </xf>
    <xf numFmtId="0" fontId="57" fillId="0" borderId="125" xfId="0" applyFont="1" applyBorder="1" applyAlignment="1" applyProtection="1">
      <alignment horizontal="left" vertical="center" wrapText="1" shrinkToFit="1"/>
      <protection hidden="1"/>
    </xf>
    <xf numFmtId="0" fontId="57" fillId="0" borderId="97" xfId="0" applyFont="1" applyBorder="1" applyAlignment="1" applyProtection="1">
      <alignment horizontal="left" vertical="center" wrapText="1" shrinkToFit="1"/>
      <protection hidden="1"/>
    </xf>
    <xf numFmtId="0" fontId="57" fillId="0" borderId="156" xfId="0" applyFont="1" applyBorder="1" applyAlignment="1" applyProtection="1">
      <alignment horizontal="left" vertical="center" wrapText="1" shrinkToFit="1"/>
      <protection hidden="1"/>
    </xf>
    <xf numFmtId="0" fontId="57" fillId="0" borderId="193" xfId="0" applyFont="1" applyBorder="1" applyAlignment="1" applyProtection="1">
      <alignment horizontal="left" vertical="center" wrapText="1" shrinkToFit="1"/>
      <protection hidden="1"/>
    </xf>
    <xf numFmtId="49" fontId="57" fillId="0" borderId="56" xfId="0" applyNumberFormat="1" applyFont="1" applyBorder="1" applyAlignment="1" applyProtection="1">
      <alignment horizontal="center" vertical="center" shrinkToFit="1"/>
      <protection locked="0"/>
    </xf>
    <xf numFmtId="0" fontId="57" fillId="7" borderId="55" xfId="0" applyFont="1" applyFill="1" applyBorder="1" applyAlignment="1" applyProtection="1">
      <alignment horizontal="center" vertical="center" shrinkToFit="1"/>
      <protection hidden="1"/>
    </xf>
    <xf numFmtId="0" fontId="57" fillId="7" borderId="56" xfId="0" applyFont="1" applyFill="1" applyBorder="1" applyAlignment="1" applyProtection="1">
      <alignment horizontal="center" vertical="center" shrinkToFit="1"/>
      <protection hidden="1"/>
    </xf>
    <xf numFmtId="179" fontId="57" fillId="0" borderId="55" xfId="0" applyNumberFormat="1" applyFont="1" applyBorder="1" applyAlignment="1" applyProtection="1">
      <alignment horizontal="center" vertical="center" shrinkToFit="1"/>
      <protection locked="0"/>
    </xf>
    <xf numFmtId="49" fontId="57" fillId="0" borderId="34" xfId="0" applyNumberFormat="1" applyFont="1" applyBorder="1" applyAlignment="1" applyProtection="1">
      <alignment horizontal="center" vertical="center" shrinkToFit="1"/>
      <protection locked="0"/>
    </xf>
    <xf numFmtId="0" fontId="57" fillId="0" borderId="34" xfId="0" applyFont="1" applyBorder="1" applyAlignment="1" applyProtection="1">
      <alignment horizontal="center" vertical="center" shrinkToFit="1"/>
      <protection hidden="1"/>
    </xf>
    <xf numFmtId="0" fontId="57" fillId="0" borderId="121" xfId="0" applyFont="1" applyBorder="1" applyAlignment="1" applyProtection="1">
      <alignment horizontal="center" vertical="center" shrinkToFit="1"/>
      <protection hidden="1"/>
    </xf>
    <xf numFmtId="0" fontId="57" fillId="7" borderId="33" xfId="0" applyFont="1" applyFill="1" applyBorder="1" applyAlignment="1" applyProtection="1">
      <alignment horizontal="center" vertical="center" wrapText="1" shrinkToFit="1"/>
      <protection hidden="1"/>
    </xf>
    <xf numFmtId="0" fontId="58" fillId="0" borderId="96" xfId="0" applyFont="1" applyBorder="1" applyAlignment="1" applyProtection="1">
      <alignment horizontal="left" vertical="center" shrinkToFit="1"/>
      <protection hidden="1"/>
    </xf>
    <xf numFmtId="0" fontId="58" fillId="0" borderId="93" xfId="0" applyFont="1" applyBorder="1" applyAlignment="1" applyProtection="1">
      <alignment horizontal="left" vertical="center" shrinkToFit="1"/>
      <protection hidden="1"/>
    </xf>
    <xf numFmtId="0" fontId="57" fillId="0" borderId="114" xfId="0" applyFont="1" applyBorder="1" applyAlignment="1" applyProtection="1">
      <alignment horizontal="center" vertical="center" shrinkToFit="1"/>
      <protection hidden="1"/>
    </xf>
    <xf numFmtId="0" fontId="57" fillId="0" borderId="115" xfId="0" applyFont="1" applyBorder="1" applyAlignment="1" applyProtection="1">
      <alignment horizontal="center" vertical="center" shrinkToFit="1"/>
      <protection hidden="1"/>
    </xf>
    <xf numFmtId="0" fontId="57" fillId="0" borderId="0" xfId="0" applyFont="1" applyAlignment="1" applyProtection="1">
      <alignment horizontal="left" shrinkToFit="1"/>
      <protection hidden="1"/>
    </xf>
    <xf numFmtId="0" fontId="62" fillId="0" borderId="0" xfId="0" applyFont="1" applyAlignment="1" applyProtection="1">
      <alignment horizontal="left" vertical="center" wrapText="1"/>
      <protection hidden="1"/>
    </xf>
    <xf numFmtId="0" fontId="62" fillId="0" borderId="0" xfId="0" applyFont="1" applyAlignment="1" applyProtection="1">
      <alignment horizontal="left" vertical="center"/>
      <protection hidden="1"/>
    </xf>
    <xf numFmtId="0" fontId="57" fillId="0" borderId="13" xfId="0" applyFont="1" applyBorder="1" applyAlignment="1" applyProtection="1">
      <alignment horizontal="center" vertical="center"/>
      <protection hidden="1"/>
    </xf>
    <xf numFmtId="0" fontId="57" fillId="0" borderId="187" xfId="0" applyFont="1" applyBorder="1" applyAlignment="1" applyProtection="1">
      <alignment horizontal="center" vertical="center" shrinkToFit="1"/>
      <protection locked="0"/>
    </xf>
    <xf numFmtId="0" fontId="57" fillId="0" borderId="188" xfId="0" applyFont="1" applyBorder="1" applyAlignment="1" applyProtection="1">
      <alignment horizontal="center" vertical="center" shrinkToFit="1"/>
      <protection locked="0"/>
    </xf>
    <xf numFmtId="0" fontId="58" fillId="0" borderId="188" xfId="0" applyFont="1" applyBorder="1" applyAlignment="1" applyProtection="1">
      <alignment horizontal="left" vertical="center" shrinkToFit="1"/>
      <protection hidden="1"/>
    </xf>
    <xf numFmtId="0" fontId="58" fillId="0" borderId="197" xfId="0" applyFont="1" applyBorder="1" applyAlignment="1" applyProtection="1">
      <alignment horizontal="left" vertical="center" shrinkToFit="1"/>
      <protection hidden="1"/>
    </xf>
    <xf numFmtId="0" fontId="102" fillId="0" borderId="96" xfId="0" applyFont="1" applyBorder="1" applyAlignment="1" applyProtection="1">
      <alignment horizontal="left" vertical="center"/>
      <protection hidden="1"/>
    </xf>
    <xf numFmtId="0" fontId="64" fillId="2" borderId="0" xfId="0" applyFont="1" applyFill="1" applyAlignment="1" applyProtection="1">
      <alignment horizontal="left" vertical="center" wrapText="1"/>
      <protection hidden="1"/>
    </xf>
    <xf numFmtId="0" fontId="58" fillId="0" borderId="96" xfId="0" applyFont="1" applyBorder="1" applyAlignment="1" applyProtection="1">
      <alignment horizontal="left" vertical="center"/>
      <protection hidden="1"/>
    </xf>
    <xf numFmtId="0" fontId="58" fillId="0" borderId="93" xfId="0" applyFont="1" applyBorder="1" applyAlignment="1" applyProtection="1">
      <alignment horizontal="left" vertical="center"/>
      <protection hidden="1"/>
    </xf>
    <xf numFmtId="0" fontId="102" fillId="0" borderId="15" xfId="0" applyFont="1" applyBorder="1" applyAlignment="1" applyProtection="1">
      <alignment horizontal="left" vertical="center"/>
      <protection hidden="1"/>
    </xf>
    <xf numFmtId="0" fontId="58" fillId="0" borderId="15" xfId="0" applyFont="1" applyBorder="1" applyAlignment="1" applyProtection="1">
      <alignment horizontal="center" vertical="center" shrinkToFit="1"/>
      <protection locked="0"/>
    </xf>
    <xf numFmtId="0" fontId="57" fillId="7" borderId="22" xfId="0" applyFont="1" applyFill="1" applyBorder="1" applyAlignment="1" applyProtection="1">
      <alignment horizontal="center" vertical="center" wrapText="1" shrinkToFit="1"/>
      <protection hidden="1"/>
    </xf>
    <xf numFmtId="0" fontId="57" fillId="7" borderId="13" xfId="0" applyFont="1" applyFill="1" applyBorder="1" applyAlignment="1" applyProtection="1">
      <alignment horizontal="center" vertical="center" wrapText="1" shrinkToFit="1"/>
      <protection hidden="1"/>
    </xf>
    <xf numFmtId="0" fontId="57" fillId="7" borderId="24" xfId="0" applyFont="1" applyFill="1" applyBorder="1" applyAlignment="1" applyProtection="1">
      <alignment horizontal="center" vertical="center" wrapText="1" shrinkToFit="1"/>
      <protection hidden="1"/>
    </xf>
    <xf numFmtId="0" fontId="8" fillId="0" borderId="0" xfId="0" applyFont="1" applyAlignment="1" applyProtection="1">
      <alignment horizontal="right" vertical="center"/>
      <protection hidden="1"/>
    </xf>
    <xf numFmtId="49" fontId="57" fillId="0" borderId="115" xfId="0" applyNumberFormat="1" applyFont="1" applyBorder="1" applyAlignment="1" applyProtection="1">
      <alignment horizontal="center" vertical="center" shrinkToFit="1"/>
      <protection hidden="1"/>
    </xf>
    <xf numFmtId="49" fontId="57" fillId="0" borderId="117" xfId="0" applyNumberFormat="1" applyFont="1" applyBorder="1" applyAlignment="1" applyProtection="1">
      <alignment horizontal="center" shrinkToFit="1"/>
      <protection locked="0"/>
    </xf>
    <xf numFmtId="49" fontId="57" fillId="0" borderId="118" xfId="0" applyNumberFormat="1" applyFont="1" applyBorder="1" applyAlignment="1" applyProtection="1">
      <alignment horizontal="center" shrinkToFit="1"/>
      <protection locked="0"/>
    </xf>
    <xf numFmtId="0" fontId="57" fillId="0" borderId="91" xfId="0" applyFont="1" applyBorder="1" applyAlignment="1" applyProtection="1">
      <alignment horizontal="center" vertical="center" shrinkToFit="1"/>
      <protection locked="0"/>
    </xf>
    <xf numFmtId="0" fontId="57" fillId="0" borderId="92" xfId="0" applyFont="1" applyBorder="1" applyAlignment="1" applyProtection="1">
      <alignment horizontal="center" vertical="center" shrinkToFit="1"/>
      <protection locked="0"/>
    </xf>
    <xf numFmtId="0" fontId="57" fillId="7" borderId="16" xfId="0" applyFont="1" applyFill="1" applyBorder="1" applyAlignment="1" applyProtection="1">
      <alignment horizontal="center" vertical="distributed" shrinkToFit="1"/>
      <protection hidden="1"/>
    </xf>
    <xf numFmtId="0" fontId="57" fillId="7" borderId="1" xfId="0" applyFont="1" applyFill="1" applyBorder="1" applyAlignment="1" applyProtection="1">
      <alignment horizontal="center" vertical="distributed" shrinkToFit="1"/>
      <protection hidden="1"/>
    </xf>
    <xf numFmtId="49" fontId="57" fillId="2" borderId="30" xfId="0" applyNumberFormat="1" applyFont="1" applyFill="1" applyBorder="1" applyAlignment="1" applyProtection="1">
      <alignment horizontal="center" vertical="center" shrinkToFit="1"/>
      <protection locked="0"/>
    </xf>
    <xf numFmtId="49" fontId="57" fillId="2" borderId="29" xfId="0" applyNumberFormat="1" applyFont="1" applyFill="1" applyBorder="1" applyAlignment="1" applyProtection="1">
      <alignment horizontal="center" vertical="center" shrinkToFit="1"/>
      <protection locked="0"/>
    </xf>
    <xf numFmtId="49" fontId="57" fillId="2" borderId="62" xfId="0" applyNumberFormat="1" applyFont="1" applyFill="1" applyBorder="1" applyAlignment="1" applyProtection="1">
      <alignment horizontal="center" vertical="center" shrinkToFit="1"/>
      <protection locked="0"/>
    </xf>
    <xf numFmtId="49" fontId="57" fillId="0" borderId="119" xfId="0" applyNumberFormat="1" applyFont="1" applyBorder="1" applyAlignment="1" applyProtection="1">
      <alignment horizontal="center" shrinkToFit="1"/>
      <protection locked="0"/>
    </xf>
    <xf numFmtId="49" fontId="55" fillId="2" borderId="16" xfId="0" applyNumberFormat="1" applyFont="1" applyFill="1" applyBorder="1" applyAlignment="1" applyProtection="1">
      <alignment horizontal="center" vertical="center" shrinkToFit="1"/>
      <protection locked="0"/>
    </xf>
    <xf numFmtId="49" fontId="55" fillId="2" borderId="184" xfId="0" applyNumberFormat="1" applyFont="1" applyFill="1" applyBorder="1" applyAlignment="1" applyProtection="1">
      <alignment horizontal="center" vertical="center" shrinkToFit="1"/>
      <protection locked="0"/>
    </xf>
    <xf numFmtId="0" fontId="57" fillId="7" borderId="31" xfId="0" applyFont="1" applyFill="1" applyBorder="1" applyAlignment="1" applyProtection="1">
      <alignment horizontal="center" vertical="center" wrapText="1" shrinkToFit="1"/>
      <protection hidden="1"/>
    </xf>
    <xf numFmtId="0" fontId="57" fillId="7" borderId="43" xfId="0" applyFont="1" applyFill="1" applyBorder="1" applyAlignment="1" applyProtection="1">
      <alignment horizontal="center" vertical="center" wrapText="1" shrinkToFit="1"/>
      <protection hidden="1"/>
    </xf>
    <xf numFmtId="0" fontId="57" fillId="7" borderId="12" xfId="0" applyFont="1" applyFill="1" applyBorder="1" applyAlignment="1" applyProtection="1">
      <alignment horizontal="center" vertical="center" wrapText="1" shrinkToFit="1"/>
      <protection hidden="1"/>
    </xf>
    <xf numFmtId="0" fontId="57" fillId="7" borderId="41" xfId="0" applyFont="1" applyFill="1" applyBorder="1" applyAlignment="1" applyProtection="1">
      <alignment horizontal="center" vertical="center" wrapText="1" shrinkToFit="1"/>
      <protection hidden="1"/>
    </xf>
    <xf numFmtId="0" fontId="57" fillId="7" borderId="16" xfId="0" applyFont="1" applyFill="1" applyBorder="1" applyAlignment="1" applyProtection="1">
      <alignment horizontal="center" vertical="center" shrinkToFit="1"/>
      <protection hidden="1"/>
    </xf>
    <xf numFmtId="0" fontId="57" fillId="0" borderId="191" xfId="0" applyFont="1" applyBorder="1" applyAlignment="1" applyProtection="1">
      <alignment horizontal="left" vertical="center" shrinkToFit="1"/>
      <protection hidden="1"/>
    </xf>
    <xf numFmtId="0" fontId="57" fillId="0" borderId="158" xfId="0" applyFont="1" applyBorder="1" applyAlignment="1" applyProtection="1">
      <alignment horizontal="left" vertical="center" shrinkToFit="1"/>
      <protection hidden="1"/>
    </xf>
    <xf numFmtId="0" fontId="57" fillId="0" borderId="192" xfId="0" applyFont="1" applyBorder="1" applyAlignment="1" applyProtection="1">
      <alignment horizontal="left" vertical="center" shrinkToFit="1"/>
      <protection hidden="1"/>
    </xf>
    <xf numFmtId="0" fontId="57" fillId="0" borderId="125" xfId="0" applyFont="1" applyBorder="1" applyAlignment="1" applyProtection="1">
      <alignment horizontal="left" vertical="center" shrinkToFit="1"/>
      <protection hidden="1"/>
    </xf>
    <xf numFmtId="0" fontId="57" fillId="0" borderId="97" xfId="0" applyFont="1" applyBorder="1" applyAlignment="1" applyProtection="1">
      <alignment horizontal="left" vertical="center" shrinkToFit="1"/>
      <protection hidden="1"/>
    </xf>
    <xf numFmtId="0" fontId="57" fillId="0" borderId="156" xfId="0" applyFont="1" applyBorder="1" applyAlignment="1" applyProtection="1">
      <alignment horizontal="left" vertical="center" shrinkToFit="1"/>
      <protection hidden="1"/>
    </xf>
    <xf numFmtId="0" fontId="57" fillId="7" borderId="31" xfId="0" applyFont="1" applyFill="1" applyBorder="1" applyAlignment="1" applyProtection="1">
      <alignment horizontal="center" vertical="center" shrinkToFit="1"/>
      <protection hidden="1"/>
    </xf>
    <xf numFmtId="0" fontId="57" fillId="7" borderId="37" xfId="0" applyFont="1" applyFill="1" applyBorder="1" applyAlignment="1" applyProtection="1">
      <alignment horizontal="center" vertical="center" shrinkToFit="1"/>
      <protection hidden="1"/>
    </xf>
    <xf numFmtId="0" fontId="57" fillId="7" borderId="3" xfId="0" applyFont="1" applyFill="1" applyBorder="1" applyAlignment="1" applyProtection="1">
      <alignment horizontal="center" vertical="center" shrinkToFit="1"/>
      <protection hidden="1"/>
    </xf>
    <xf numFmtId="0" fontId="57" fillId="7" borderId="4" xfId="0" applyFont="1" applyFill="1" applyBorder="1" applyAlignment="1" applyProtection="1">
      <alignment horizontal="center" vertical="center" shrinkToFit="1"/>
      <protection hidden="1"/>
    </xf>
    <xf numFmtId="0" fontId="57" fillId="0" borderId="143" xfId="0" applyFont="1" applyBorder="1" applyAlignment="1" applyProtection="1">
      <alignment vertical="center" wrapText="1" shrinkToFit="1"/>
      <protection hidden="1"/>
    </xf>
    <xf numFmtId="0" fontId="57" fillId="0" borderId="34" xfId="0" applyFont="1" applyBorder="1" applyAlignment="1" applyProtection="1">
      <alignment vertical="center" shrinkToFit="1"/>
      <protection hidden="1"/>
    </xf>
    <xf numFmtId="0" fontId="57" fillId="0" borderId="39" xfId="0" applyFont="1" applyBorder="1" applyAlignment="1" applyProtection="1">
      <alignment vertical="center" shrinkToFit="1"/>
      <protection hidden="1"/>
    </xf>
    <xf numFmtId="0" fontId="57" fillId="0" borderId="159" xfId="0" applyFont="1" applyBorder="1" applyAlignment="1" applyProtection="1">
      <alignment horizontal="left" vertical="center" wrapText="1" shrinkToFit="1"/>
      <protection hidden="1"/>
    </xf>
    <xf numFmtId="0" fontId="57" fillId="0" borderId="120" xfId="0" applyFont="1" applyBorder="1" applyAlignment="1" applyProtection="1">
      <alignment horizontal="left" vertical="center" wrapText="1" shrinkToFit="1"/>
      <protection hidden="1"/>
    </xf>
    <xf numFmtId="0" fontId="91" fillId="0" borderId="14" xfId="0" applyFont="1" applyBorder="1" applyAlignment="1" applyProtection="1">
      <alignment horizontal="left" vertical="center"/>
      <protection hidden="1"/>
    </xf>
    <xf numFmtId="0" fontId="91" fillId="0" borderId="14" xfId="0" applyFont="1" applyBorder="1" applyAlignment="1" applyProtection="1">
      <alignment horizontal="center" vertical="center"/>
      <protection hidden="1"/>
    </xf>
    <xf numFmtId="179" fontId="57" fillId="2" borderId="1" xfId="0" applyNumberFormat="1" applyFont="1" applyFill="1" applyBorder="1" applyAlignment="1" applyProtection="1">
      <alignment horizontal="center" vertical="center" shrinkToFit="1"/>
      <protection locked="0"/>
    </xf>
    <xf numFmtId="179" fontId="57" fillId="2" borderId="7" xfId="0" applyNumberFormat="1" applyFont="1" applyFill="1" applyBorder="1" applyAlignment="1" applyProtection="1">
      <alignment horizontal="center" vertical="center" shrinkToFit="1"/>
      <protection locked="0"/>
    </xf>
    <xf numFmtId="179" fontId="57" fillId="2" borderId="30" xfId="0" applyNumberFormat="1" applyFont="1" applyFill="1" applyBorder="1" applyAlignment="1" applyProtection="1">
      <alignment horizontal="center" vertical="center" shrinkToFit="1"/>
      <protection locked="0"/>
    </xf>
    <xf numFmtId="0" fontId="105" fillId="7" borderId="149" xfId="0" applyFont="1" applyFill="1" applyBorder="1" applyAlignment="1" applyProtection="1">
      <alignment horizontal="center" vertical="center" shrinkToFit="1"/>
      <protection hidden="1"/>
    </xf>
    <xf numFmtId="0" fontId="105" fillId="7" borderId="7" xfId="0" applyFont="1" applyFill="1" applyBorder="1" applyAlignment="1" applyProtection="1">
      <alignment horizontal="center" vertical="center" shrinkToFit="1"/>
      <protection hidden="1"/>
    </xf>
    <xf numFmtId="0" fontId="105" fillId="7" borderId="2" xfId="0" applyFont="1" applyFill="1" applyBorder="1" applyAlignment="1" applyProtection="1">
      <alignment horizontal="center" vertical="center" shrinkToFit="1"/>
      <protection hidden="1"/>
    </xf>
    <xf numFmtId="0" fontId="57" fillId="2" borderId="1" xfId="0" applyFont="1" applyFill="1" applyBorder="1" applyAlignment="1" applyProtection="1">
      <alignment horizontal="center" vertical="center" shrinkToFit="1"/>
      <protection locked="0"/>
    </xf>
    <xf numFmtId="0" fontId="57" fillId="2" borderId="7" xfId="0" applyFont="1" applyFill="1" applyBorder="1" applyAlignment="1" applyProtection="1">
      <alignment horizontal="center" vertical="center" shrinkToFit="1"/>
      <protection locked="0"/>
    </xf>
    <xf numFmtId="0" fontId="57" fillId="2" borderId="2" xfId="0" applyFont="1" applyFill="1" applyBorder="1" applyAlignment="1" applyProtection="1">
      <alignment horizontal="center" vertical="center" shrinkToFit="1"/>
      <protection locked="0"/>
    </xf>
    <xf numFmtId="0" fontId="57" fillId="0" borderId="95" xfId="0" applyFont="1" applyBorder="1" applyAlignment="1" applyProtection="1">
      <alignment horizontal="center" vertical="center" shrinkToFit="1"/>
      <protection locked="0"/>
    </xf>
    <xf numFmtId="0" fontId="57" fillId="0" borderId="96" xfId="0" applyFont="1" applyBorder="1" applyAlignment="1" applyProtection="1">
      <alignment horizontal="center" vertical="center" shrinkToFit="1"/>
      <protection locked="0"/>
    </xf>
    <xf numFmtId="0" fontId="58" fillId="0" borderId="15" xfId="0" applyFont="1" applyBorder="1" applyAlignment="1" applyProtection="1">
      <alignment horizontal="left" vertical="center" shrinkToFit="1"/>
      <protection hidden="1"/>
    </xf>
    <xf numFmtId="0" fontId="58" fillId="0" borderId="196" xfId="0" applyFont="1" applyBorder="1" applyAlignment="1" applyProtection="1">
      <alignment horizontal="left" vertical="center" shrinkToFit="1"/>
      <protection hidden="1"/>
    </xf>
    <xf numFmtId="0" fontId="115" fillId="2" borderId="0" xfId="0" applyFont="1" applyFill="1" applyAlignment="1" applyProtection="1">
      <alignment horizontal="left" vertical="center" wrapText="1"/>
      <protection hidden="1"/>
    </xf>
    <xf numFmtId="0" fontId="58" fillId="0" borderId="15" xfId="0" applyFont="1" applyBorder="1" applyAlignment="1" applyProtection="1">
      <alignment horizontal="left" vertical="center"/>
      <protection hidden="1"/>
    </xf>
    <xf numFmtId="0" fontId="58" fillId="0" borderId="196" xfId="0" applyFont="1" applyBorder="1" applyAlignment="1" applyProtection="1">
      <alignment horizontal="left" vertical="center"/>
      <protection hidden="1"/>
    </xf>
    <xf numFmtId="179" fontId="57" fillId="2" borderId="8" xfId="0" applyNumberFormat="1" applyFont="1" applyFill="1" applyBorder="1" applyAlignment="1" applyProtection="1">
      <alignment horizontal="center" vertical="center" shrinkToFit="1"/>
      <protection locked="0"/>
    </xf>
    <xf numFmtId="179" fontId="57" fillId="2" borderId="5" xfId="0" applyNumberFormat="1" applyFont="1" applyFill="1" applyBorder="1" applyAlignment="1" applyProtection="1">
      <alignment horizontal="center" vertical="center" shrinkToFit="1"/>
      <protection locked="0"/>
    </xf>
    <xf numFmtId="179" fontId="57" fillId="2" borderId="61" xfId="0" applyNumberFormat="1" applyFont="1" applyFill="1" applyBorder="1" applyAlignment="1" applyProtection="1">
      <alignment horizontal="center" vertical="center" shrinkToFit="1"/>
      <protection locked="0"/>
    </xf>
    <xf numFmtId="179" fontId="57" fillId="2" borderId="38" xfId="0" applyNumberFormat="1" applyFont="1" applyFill="1" applyBorder="1" applyAlignment="1" applyProtection="1">
      <alignment horizontal="center" vertical="center" shrinkToFit="1"/>
      <protection locked="0"/>
    </xf>
    <xf numFmtId="179" fontId="57" fillId="2" borderId="34" xfId="0" applyNumberFormat="1" applyFont="1" applyFill="1" applyBorder="1" applyAlignment="1" applyProtection="1">
      <alignment horizontal="center" vertical="center" shrinkToFit="1"/>
      <protection locked="0"/>
    </xf>
    <xf numFmtId="179" fontId="57" fillId="2" borderId="39" xfId="0" applyNumberFormat="1" applyFont="1" applyFill="1" applyBorder="1" applyAlignment="1" applyProtection="1">
      <alignment horizontal="center" vertical="center" shrinkToFit="1"/>
      <protection locked="0"/>
    </xf>
    <xf numFmtId="0" fontId="57" fillId="0" borderId="123" xfId="0" applyFont="1" applyBorder="1" applyAlignment="1" applyProtection="1">
      <alignment horizontal="left" vertical="center" shrinkToFit="1"/>
      <protection hidden="1"/>
    </xf>
    <xf numFmtId="0" fontId="57" fillId="0" borderId="115" xfId="0" applyFont="1" applyBorder="1" applyAlignment="1" applyProtection="1">
      <alignment horizontal="left" vertical="center" shrinkToFit="1"/>
      <protection hidden="1"/>
    </xf>
    <xf numFmtId="0" fontId="115" fillId="0" borderId="115" xfId="0" applyFont="1" applyBorder="1" applyAlignment="1" applyProtection="1">
      <alignment horizontal="left" vertical="center" wrapText="1" shrinkToFit="1"/>
      <protection hidden="1"/>
    </xf>
    <xf numFmtId="0" fontId="115" fillId="0" borderId="116" xfId="0" applyFont="1" applyBorder="1" applyAlignment="1" applyProtection="1">
      <alignment horizontal="left" vertical="center" wrapText="1" shrinkToFit="1"/>
      <protection hidden="1"/>
    </xf>
    <xf numFmtId="0" fontId="107" fillId="0" borderId="98" xfId="0" applyFont="1" applyBorder="1" applyAlignment="1" applyProtection="1">
      <alignment horizontal="right" vertical="center" wrapText="1" shrinkToFit="1"/>
      <protection hidden="1"/>
    </xf>
    <xf numFmtId="0" fontId="107" fillId="0" borderId="99" xfId="0" applyFont="1" applyBorder="1" applyAlignment="1" applyProtection="1">
      <alignment horizontal="right" vertical="center" wrapText="1" shrinkToFit="1"/>
      <protection hidden="1"/>
    </xf>
    <xf numFmtId="0" fontId="107" fillId="0" borderId="100" xfId="0" applyFont="1" applyBorder="1" applyAlignment="1" applyProtection="1">
      <alignment horizontal="right" vertical="center" wrapText="1" shrinkToFit="1"/>
      <protection hidden="1"/>
    </xf>
    <xf numFmtId="0" fontId="107" fillId="0" borderId="263" xfId="0" applyFont="1" applyBorder="1" applyAlignment="1" applyProtection="1">
      <alignment horizontal="right" vertical="center" wrapText="1" shrinkToFit="1"/>
      <protection hidden="1"/>
    </xf>
    <xf numFmtId="0" fontId="107" fillId="0" borderId="0" xfId="0" applyFont="1" applyAlignment="1" applyProtection="1">
      <alignment horizontal="right" vertical="center" wrapText="1" shrinkToFit="1"/>
      <protection hidden="1"/>
    </xf>
    <xf numFmtId="0" fontId="107" fillId="0" borderId="122" xfId="0" applyFont="1" applyBorder="1" applyAlignment="1" applyProtection="1">
      <alignment horizontal="right" vertical="center" wrapText="1" shrinkToFit="1"/>
      <protection hidden="1"/>
    </xf>
    <xf numFmtId="0" fontId="107" fillId="0" borderId="141" xfId="0" applyFont="1" applyBorder="1" applyAlignment="1" applyProtection="1">
      <alignment horizontal="right" vertical="center" wrapText="1" shrinkToFit="1"/>
      <protection hidden="1"/>
    </xf>
    <xf numFmtId="0" fontId="107" fillId="0" borderId="15" xfId="0" applyFont="1" applyBorder="1" applyAlignment="1" applyProtection="1">
      <alignment horizontal="right" vertical="center" wrapText="1" shrinkToFit="1"/>
      <protection hidden="1"/>
    </xf>
    <xf numFmtId="0" fontId="107" fillId="0" borderId="196" xfId="0" applyFont="1" applyBorder="1" applyAlignment="1" applyProtection="1">
      <alignment horizontal="right" vertical="center" wrapText="1" shrinkToFit="1"/>
      <protection hidden="1"/>
    </xf>
    <xf numFmtId="0" fontId="57" fillId="0" borderId="109" xfId="0" applyFont="1" applyBorder="1" applyAlignment="1" applyProtection="1">
      <alignment horizontal="center" vertical="center" shrinkToFit="1"/>
      <protection locked="0"/>
    </xf>
    <xf numFmtId="0" fontId="57" fillId="0" borderId="110" xfId="0" applyFont="1" applyBorder="1" applyAlignment="1" applyProtection="1">
      <alignment horizontal="center" vertical="center" shrinkToFit="1"/>
      <protection locked="0"/>
    </xf>
    <xf numFmtId="0" fontId="57" fillId="7" borderId="37" xfId="0" applyFont="1" applyFill="1" applyBorder="1" applyAlignment="1" applyProtection="1">
      <alignment horizontal="center" vertical="center" wrapText="1" shrinkToFit="1"/>
      <protection hidden="1"/>
    </xf>
    <xf numFmtId="0" fontId="57" fillId="0" borderId="256" xfId="0" applyFont="1" applyBorder="1" applyAlignment="1" applyProtection="1">
      <alignment horizontal="center" vertical="center" shrinkToFit="1"/>
      <protection locked="0"/>
    </xf>
    <xf numFmtId="0" fontId="57" fillId="0" borderId="257" xfId="0" applyFont="1" applyBorder="1" applyAlignment="1" applyProtection="1">
      <alignment horizontal="center" vertical="center" shrinkToFit="1"/>
      <protection locked="0"/>
    </xf>
    <xf numFmtId="0" fontId="105" fillId="7" borderId="33" xfId="0" applyFont="1" applyFill="1" applyBorder="1" applyAlignment="1" applyProtection="1">
      <alignment horizontal="center" vertical="center" shrinkToFit="1"/>
      <protection hidden="1"/>
    </xf>
    <xf numFmtId="0" fontId="105" fillId="7" borderId="34" xfId="0" applyFont="1" applyFill="1" applyBorder="1" applyAlignment="1" applyProtection="1">
      <alignment horizontal="center" vertical="center" shrinkToFit="1"/>
      <protection hidden="1"/>
    </xf>
    <xf numFmtId="0" fontId="105" fillId="7" borderId="35" xfId="0" applyFont="1" applyFill="1" applyBorder="1" applyAlignment="1" applyProtection="1">
      <alignment horizontal="center" vertical="center" shrinkToFit="1"/>
      <protection hidden="1"/>
    </xf>
    <xf numFmtId="0" fontId="57" fillId="7" borderId="38" xfId="0" applyFont="1" applyFill="1" applyBorder="1" applyAlignment="1" applyProtection="1">
      <alignment horizontal="center" vertical="center" wrapText="1"/>
      <protection hidden="1"/>
    </xf>
    <xf numFmtId="0" fontId="57" fillId="7" borderId="34" xfId="0" applyFont="1" applyFill="1" applyBorder="1" applyAlignment="1" applyProtection="1">
      <alignment horizontal="center" vertical="center" wrapText="1"/>
      <protection hidden="1"/>
    </xf>
    <xf numFmtId="0" fontId="57" fillId="7" borderId="35" xfId="0" applyFont="1" applyFill="1" applyBorder="1" applyAlignment="1" applyProtection="1">
      <alignment horizontal="center" vertical="center" wrapText="1"/>
      <protection hidden="1"/>
    </xf>
    <xf numFmtId="0" fontId="62" fillId="7" borderId="59" xfId="0" applyFont="1" applyFill="1" applyBorder="1" applyAlignment="1" applyProtection="1">
      <alignment horizontal="center" vertical="center" wrapText="1"/>
      <protection hidden="1"/>
    </xf>
    <xf numFmtId="0" fontId="62" fillId="7" borderId="262" xfId="0" applyFont="1" applyFill="1" applyBorder="1" applyAlignment="1" applyProtection="1">
      <alignment horizontal="center" vertical="center" wrapText="1"/>
      <protection hidden="1"/>
    </xf>
    <xf numFmtId="0" fontId="57" fillId="0" borderId="123" xfId="0" applyFont="1" applyBorder="1" applyAlignment="1" applyProtection="1">
      <alignment horizontal="center" vertical="center" shrinkToFit="1"/>
      <protection locked="0"/>
    </xf>
    <xf numFmtId="0" fontId="57" fillId="0" borderId="115" xfId="0" applyFont="1" applyBorder="1" applyAlignment="1" applyProtection="1">
      <alignment horizontal="center" vertical="center" shrinkToFit="1"/>
      <protection locked="0"/>
    </xf>
    <xf numFmtId="0" fontId="57" fillId="0" borderId="116" xfId="0" applyFont="1" applyBorder="1" applyAlignment="1" applyProtection="1">
      <alignment horizontal="left" vertical="center" shrinkToFit="1"/>
      <protection hidden="1"/>
    </xf>
    <xf numFmtId="0" fontId="57" fillId="0" borderId="8" xfId="0" applyFont="1" applyBorder="1" applyAlignment="1" applyProtection="1">
      <alignment horizontal="center" vertical="center" shrinkToFit="1"/>
      <protection locked="0"/>
    </xf>
    <xf numFmtId="0" fontId="57" fillId="0" borderId="5" xfId="0" applyFont="1" applyBorder="1" applyAlignment="1" applyProtection="1">
      <alignment horizontal="center" vertical="center" shrinkToFit="1"/>
      <protection locked="0"/>
    </xf>
    <xf numFmtId="0" fontId="58" fillId="0" borderId="96" xfId="0" applyFont="1" applyBorder="1" applyAlignment="1" applyProtection="1">
      <alignment horizontal="center" vertical="center" wrapText="1" shrinkToFit="1"/>
      <protection locked="0"/>
    </xf>
    <xf numFmtId="0" fontId="123" fillId="0" borderId="14" xfId="0" applyFont="1" applyBorder="1" applyAlignment="1" applyProtection="1">
      <alignment horizontal="center" vertical="center" wrapText="1" shrinkToFit="1"/>
      <protection hidden="1"/>
    </xf>
    <xf numFmtId="0" fontId="105" fillId="7" borderId="57" xfId="0" applyFont="1" applyFill="1" applyBorder="1" applyAlignment="1" applyProtection="1">
      <alignment horizontal="center" vertical="center" shrinkToFit="1"/>
      <protection hidden="1"/>
    </xf>
    <xf numFmtId="0" fontId="105" fillId="7" borderId="55" xfId="0" applyFont="1" applyFill="1" applyBorder="1" applyAlignment="1" applyProtection="1">
      <alignment horizontal="center" vertical="center" shrinkToFit="1"/>
      <protection hidden="1"/>
    </xf>
    <xf numFmtId="0" fontId="105" fillId="7" borderId="56" xfId="0" applyFont="1" applyFill="1" applyBorder="1" applyAlignment="1" applyProtection="1">
      <alignment horizontal="center" vertical="center" shrinkToFit="1"/>
      <protection hidden="1"/>
    </xf>
    <xf numFmtId="0" fontId="57" fillId="2" borderId="54" xfId="0" applyFont="1" applyFill="1" applyBorder="1" applyAlignment="1" applyProtection="1">
      <alignment horizontal="center" vertical="center" shrinkToFit="1"/>
      <protection locked="0"/>
    </xf>
    <xf numFmtId="0" fontId="57" fillId="2" borderId="55" xfId="0" applyFont="1" applyFill="1" applyBorder="1" applyAlignment="1" applyProtection="1">
      <alignment horizontal="center" vertical="center" shrinkToFit="1"/>
      <protection locked="0"/>
    </xf>
    <xf numFmtId="0" fontId="57" fillId="2" borderId="56" xfId="0" applyFont="1" applyFill="1" applyBorder="1" applyAlignment="1" applyProtection="1">
      <alignment horizontal="center" vertical="center" shrinkToFit="1"/>
      <protection locked="0"/>
    </xf>
    <xf numFmtId="0" fontId="57" fillId="2" borderId="38" xfId="0" applyFont="1" applyFill="1" applyBorder="1" applyAlignment="1" applyProtection="1">
      <alignment horizontal="center" vertical="center" shrinkToFit="1"/>
      <protection locked="0"/>
    </xf>
    <xf numFmtId="0" fontId="57" fillId="2" borderId="34" xfId="0" applyFont="1" applyFill="1" applyBorder="1" applyAlignment="1" applyProtection="1">
      <alignment horizontal="center" vertical="center" shrinkToFit="1"/>
      <protection locked="0"/>
    </xf>
    <xf numFmtId="0" fontId="57" fillId="2" borderId="35" xfId="0" applyFont="1" applyFill="1" applyBorder="1" applyAlignment="1" applyProtection="1">
      <alignment horizontal="center" vertical="center" shrinkToFit="1"/>
      <protection locked="0"/>
    </xf>
    <xf numFmtId="49" fontId="13" fillId="0" borderId="0" xfId="0" applyNumberFormat="1" applyFont="1" applyAlignment="1" applyProtection="1">
      <alignment horizontal="right" vertical="top"/>
      <protection hidden="1"/>
    </xf>
    <xf numFmtId="0" fontId="13" fillId="0" borderId="0" xfId="0" applyFont="1" applyAlignment="1" applyProtection="1">
      <alignment horizontal="left" vertical="top" wrapText="1"/>
      <protection hidden="1"/>
    </xf>
    <xf numFmtId="0" fontId="8" fillId="2" borderId="0" xfId="0" applyFont="1" applyFill="1" applyAlignment="1" applyProtection="1">
      <alignment horizontal="center" vertical="center"/>
      <protection hidden="1"/>
    </xf>
    <xf numFmtId="0" fontId="88" fillId="0" borderId="0" xfId="0" applyFont="1" applyAlignment="1" applyProtection="1">
      <alignment horizontal="center" vertical="center"/>
      <protection hidden="1"/>
    </xf>
    <xf numFmtId="0" fontId="13" fillId="0" borderId="0" xfId="0" applyFont="1" applyAlignment="1" applyProtection="1">
      <alignment vertical="center" wrapText="1"/>
      <protection hidden="1"/>
    </xf>
    <xf numFmtId="176" fontId="30" fillId="0" borderId="144" xfId="10" applyNumberFormat="1" applyFont="1" applyFill="1" applyBorder="1" applyAlignment="1" applyProtection="1">
      <alignment horizontal="right" vertical="center" shrinkToFit="1"/>
      <protection hidden="1"/>
    </xf>
    <xf numFmtId="176" fontId="30" fillId="0" borderId="55" xfId="10" applyNumberFormat="1" applyFont="1" applyFill="1" applyBorder="1" applyAlignment="1" applyProtection="1">
      <alignment horizontal="right" vertical="center" shrinkToFit="1"/>
      <protection hidden="1"/>
    </xf>
    <xf numFmtId="0" fontId="50" fillId="4" borderId="54" xfId="0" applyFont="1" applyFill="1" applyBorder="1" applyAlignment="1" applyProtection="1">
      <alignment horizontal="right" vertical="center"/>
      <protection hidden="1"/>
    </xf>
    <xf numFmtId="0" fontId="50" fillId="4" borderId="55" xfId="0" applyFont="1" applyFill="1" applyBorder="1" applyAlignment="1" applyProtection="1">
      <alignment horizontal="right" vertical="center"/>
      <protection hidden="1"/>
    </xf>
    <xf numFmtId="0" fontId="50" fillId="4" borderId="183" xfId="0" applyFont="1" applyFill="1" applyBorder="1" applyAlignment="1" applyProtection="1">
      <alignment horizontal="right" vertical="center"/>
      <protection hidden="1"/>
    </xf>
    <xf numFmtId="177" fontId="17" fillId="0" borderId="95" xfId="10" applyNumberFormat="1" applyFont="1" applyFill="1" applyBorder="1" applyAlignment="1" applyProtection="1">
      <alignment vertical="center" shrinkToFit="1"/>
      <protection locked="0"/>
    </xf>
    <xf numFmtId="177" fontId="17" fillId="0" borderId="96" xfId="10" applyNumberFormat="1" applyFont="1" applyFill="1" applyBorder="1" applyAlignment="1" applyProtection="1">
      <alignment vertical="center" shrinkToFit="1"/>
      <protection locked="0"/>
    </xf>
    <xf numFmtId="177" fontId="17" fillId="0" borderId="106" xfId="10" applyNumberFormat="1" applyFont="1" applyFill="1" applyBorder="1" applyAlignment="1" applyProtection="1">
      <alignment vertical="center" shrinkToFit="1"/>
      <protection locked="0"/>
    </xf>
    <xf numFmtId="177" fontId="17" fillId="0" borderId="125" xfId="10" applyNumberFormat="1" applyFont="1" applyFill="1" applyBorder="1" applyAlignment="1" applyProtection="1">
      <alignment vertical="center" shrinkToFit="1"/>
      <protection locked="0"/>
    </xf>
    <xf numFmtId="177" fontId="17" fillId="0" borderId="97" xfId="10" applyNumberFormat="1" applyFont="1" applyFill="1" applyBorder="1" applyAlignment="1" applyProtection="1">
      <alignment vertical="center" shrinkToFit="1"/>
      <protection locked="0"/>
    </xf>
    <xf numFmtId="177" fontId="17" fillId="0" borderId="108" xfId="10" applyNumberFormat="1" applyFont="1" applyFill="1" applyBorder="1" applyAlignment="1" applyProtection="1">
      <alignment vertical="center" shrinkToFit="1"/>
      <protection locked="0"/>
    </xf>
    <xf numFmtId="177" fontId="17" fillId="0" borderId="265" xfId="10" applyNumberFormat="1" applyFont="1" applyFill="1" applyBorder="1" applyAlignment="1" applyProtection="1">
      <alignment vertical="center" shrinkToFit="1"/>
      <protection hidden="1"/>
    </xf>
    <xf numFmtId="177" fontId="17" fillId="0" borderId="178" xfId="10" applyNumberFormat="1" applyFont="1" applyFill="1" applyBorder="1" applyAlignment="1" applyProtection="1">
      <alignment vertical="center" shrinkToFit="1"/>
      <protection hidden="1"/>
    </xf>
    <xf numFmtId="177" fontId="17" fillId="0" borderId="179" xfId="10" applyNumberFormat="1" applyFont="1" applyFill="1" applyBorder="1" applyAlignment="1" applyProtection="1">
      <alignment vertical="center" shrinkToFit="1"/>
      <protection hidden="1"/>
    </xf>
    <xf numFmtId="176" fontId="30" fillId="0" borderId="95" xfId="11" applyNumberFormat="1" applyFont="1" applyFill="1" applyBorder="1" applyAlignment="1" applyProtection="1">
      <alignment horizontal="right" vertical="center" shrinkToFit="1"/>
      <protection locked="0"/>
    </xf>
    <xf numFmtId="176" fontId="30" fillId="0" borderId="96" xfId="11" applyNumberFormat="1" applyFont="1" applyFill="1" applyBorder="1" applyAlignment="1" applyProtection="1">
      <alignment horizontal="right" vertical="center" shrinkToFit="1"/>
      <protection locked="0"/>
    </xf>
    <xf numFmtId="49" fontId="32" fillId="0" borderId="92" xfId="0" applyNumberFormat="1" applyFont="1" applyBorder="1" applyAlignment="1" applyProtection="1">
      <alignment horizontal="left" vertical="center" shrinkToFit="1"/>
      <protection locked="0"/>
    </xf>
    <xf numFmtId="49" fontId="32" fillId="0" borderId="88" xfId="0" applyNumberFormat="1" applyFont="1" applyBorder="1" applyAlignment="1" applyProtection="1">
      <alignment horizontal="center" vertical="center" shrinkToFit="1"/>
      <protection locked="0"/>
    </xf>
    <xf numFmtId="49" fontId="32" fillId="0" borderId="89" xfId="0" applyNumberFormat="1" applyFont="1" applyBorder="1" applyAlignment="1" applyProtection="1">
      <alignment horizontal="center" vertical="center" shrinkToFit="1"/>
      <protection locked="0"/>
    </xf>
    <xf numFmtId="38" fontId="21" fillId="0" borderId="107" xfId="11" applyFont="1" applyFill="1" applyBorder="1" applyAlignment="1" applyProtection="1">
      <alignment horizontal="left" vertical="center" shrinkToFit="1"/>
      <protection locked="0"/>
    </xf>
    <xf numFmtId="38" fontId="21" fillId="0" borderId="97" xfId="11" applyFont="1" applyFill="1" applyBorder="1" applyAlignment="1" applyProtection="1">
      <alignment horizontal="left" vertical="center" shrinkToFit="1"/>
      <protection locked="0"/>
    </xf>
    <xf numFmtId="38" fontId="21" fillId="0" borderId="120" xfId="11" applyFont="1" applyFill="1" applyBorder="1" applyAlignment="1" applyProtection="1">
      <alignment horizontal="left" vertical="center" shrinkToFit="1"/>
      <protection locked="0"/>
    </xf>
    <xf numFmtId="0" fontId="50" fillId="41" borderId="201" xfId="0" applyFont="1" applyFill="1" applyBorder="1" applyAlignment="1" applyProtection="1">
      <alignment horizontal="right" vertical="center" wrapText="1" shrinkToFit="1"/>
      <protection hidden="1"/>
    </xf>
    <xf numFmtId="0" fontId="50" fillId="41" borderId="55" xfId="0" applyFont="1" applyFill="1" applyBorder="1" applyAlignment="1" applyProtection="1">
      <alignment horizontal="right" vertical="center" wrapText="1" shrinkToFit="1"/>
      <protection hidden="1"/>
    </xf>
    <xf numFmtId="0" fontId="50" fillId="41" borderId="56" xfId="0" applyFont="1" applyFill="1" applyBorder="1" applyAlignment="1" applyProtection="1">
      <alignment horizontal="right" vertical="center" wrapText="1" shrinkToFit="1"/>
      <protection hidden="1"/>
    </xf>
    <xf numFmtId="38" fontId="30" fillId="0" borderId="58" xfId="10" applyFont="1" applyFill="1" applyBorder="1" applyAlignment="1" applyProtection="1">
      <alignment horizontal="right" vertical="center" shrinkToFit="1"/>
      <protection hidden="1"/>
    </xf>
    <xf numFmtId="38" fontId="30" fillId="0" borderId="15" xfId="10" applyFont="1" applyFill="1" applyBorder="1" applyAlignment="1" applyProtection="1">
      <alignment horizontal="right" vertical="center" shrinkToFit="1"/>
      <protection hidden="1"/>
    </xf>
    <xf numFmtId="38" fontId="21" fillId="0" borderId="198" xfId="11" applyFont="1" applyFill="1" applyBorder="1" applyAlignment="1" applyProtection="1">
      <alignment horizontal="left" vertical="center" shrinkToFit="1"/>
      <protection hidden="1"/>
    </xf>
    <xf numFmtId="38" fontId="21" fillId="0" borderId="199" xfId="11" applyFont="1" applyFill="1" applyBorder="1" applyAlignment="1" applyProtection="1">
      <alignment horizontal="left" vertical="center" shrinkToFit="1"/>
      <protection hidden="1"/>
    </xf>
    <xf numFmtId="38" fontId="21" fillId="0" borderId="200" xfId="11" applyFont="1" applyFill="1" applyBorder="1" applyAlignment="1" applyProtection="1">
      <alignment horizontal="left" vertical="center" shrinkToFit="1"/>
      <protection hidden="1"/>
    </xf>
    <xf numFmtId="0" fontId="116" fillId="4" borderId="23" xfId="0" applyFont="1" applyFill="1" applyBorder="1" applyAlignment="1" applyProtection="1">
      <alignment horizontal="right" vertical="center"/>
      <protection hidden="1"/>
    </xf>
    <xf numFmtId="0" fontId="116" fillId="4" borderId="13" xfId="0" applyFont="1" applyFill="1" applyBorder="1" applyAlignment="1" applyProtection="1">
      <alignment horizontal="right" vertical="center"/>
      <protection hidden="1"/>
    </xf>
    <xf numFmtId="0" fontId="116" fillId="4" borderId="24" xfId="0" applyFont="1" applyFill="1" applyBorder="1" applyAlignment="1" applyProtection="1">
      <alignment horizontal="right" vertical="center"/>
      <protection hidden="1"/>
    </xf>
    <xf numFmtId="38" fontId="51" fillId="0" borderId="22" xfId="10" applyFont="1" applyFill="1" applyBorder="1" applyAlignment="1" applyProtection="1">
      <alignment horizontal="right" vertical="center" shrinkToFit="1"/>
      <protection hidden="1"/>
    </xf>
    <xf numFmtId="38" fontId="51" fillId="0" borderId="13" xfId="10" applyFont="1" applyFill="1" applyBorder="1" applyAlignment="1" applyProtection="1">
      <alignment horizontal="right" vertical="center" shrinkToFit="1"/>
      <protection hidden="1"/>
    </xf>
    <xf numFmtId="38" fontId="51" fillId="0" borderId="21" xfId="10" applyFont="1" applyFill="1" applyBorder="1" applyAlignment="1" applyProtection="1">
      <alignment horizontal="right" vertical="center" shrinkToFit="1"/>
      <protection hidden="1"/>
    </xf>
    <xf numFmtId="0" fontId="32" fillId="0" borderId="105" xfId="0" applyFont="1" applyBorder="1" applyAlignment="1" applyProtection="1">
      <alignment horizontal="center" vertical="center" shrinkToFit="1"/>
      <protection locked="0"/>
    </xf>
    <xf numFmtId="0" fontId="32" fillId="0" borderId="96" xfId="0" applyFont="1" applyBorder="1" applyAlignment="1" applyProtection="1">
      <alignment horizontal="center" vertical="center" shrinkToFit="1"/>
      <protection locked="0"/>
    </xf>
    <xf numFmtId="0" fontId="32" fillId="0" borderId="93" xfId="0" applyFont="1" applyBorder="1" applyAlignment="1" applyProtection="1">
      <alignment horizontal="center" vertical="center" shrinkToFit="1"/>
      <protection locked="0"/>
    </xf>
    <xf numFmtId="0" fontId="32" fillId="0" borderId="95" xfId="0" applyFont="1" applyBorder="1" applyAlignment="1" applyProtection="1">
      <alignment horizontal="left" vertical="center" shrinkToFit="1"/>
      <protection locked="0"/>
    </xf>
    <xf numFmtId="0" fontId="32" fillId="0" borderId="96" xfId="0" applyFont="1" applyBorder="1" applyAlignment="1" applyProtection="1">
      <alignment horizontal="left" vertical="center" shrinkToFit="1"/>
      <protection locked="0"/>
    </xf>
    <xf numFmtId="0" fontId="32" fillId="0" borderId="93" xfId="0" applyFont="1" applyBorder="1" applyAlignment="1" applyProtection="1">
      <alignment horizontal="left" vertical="center" shrinkToFit="1"/>
      <protection locked="0"/>
    </xf>
    <xf numFmtId="176" fontId="30" fillId="0" borderId="93" xfId="11" applyNumberFormat="1" applyFont="1" applyFill="1" applyBorder="1" applyAlignment="1" applyProtection="1">
      <alignment horizontal="right" vertical="center" shrinkToFit="1"/>
      <protection locked="0"/>
    </xf>
    <xf numFmtId="0" fontId="32" fillId="0" borderId="95" xfId="0" applyFont="1" applyBorder="1" applyAlignment="1" applyProtection="1">
      <alignment horizontal="center" vertical="center" shrinkToFit="1"/>
      <protection locked="0"/>
    </xf>
    <xf numFmtId="177" fontId="17" fillId="0" borderId="98" xfId="10" applyNumberFormat="1" applyFont="1" applyFill="1" applyBorder="1" applyAlignment="1" applyProtection="1">
      <alignment vertical="center" shrinkToFit="1"/>
      <protection locked="0"/>
    </xf>
    <xf numFmtId="177" fontId="17" fillId="0" borderId="99" xfId="10" applyNumberFormat="1" applyFont="1" applyFill="1" applyBorder="1" applyAlignment="1" applyProtection="1">
      <alignment vertical="center" shrinkToFit="1"/>
      <protection locked="0"/>
    </xf>
    <xf numFmtId="177" fontId="17" fillId="0" borderId="132" xfId="10" applyNumberFormat="1" applyFont="1" applyFill="1" applyBorder="1" applyAlignment="1" applyProtection="1">
      <alignment vertical="center" shrinkToFit="1"/>
      <protection locked="0"/>
    </xf>
    <xf numFmtId="38" fontId="21" fillId="0" borderId="107" xfId="11" applyFont="1" applyFill="1" applyBorder="1" applyAlignment="1" applyProtection="1">
      <alignment horizontal="right" vertical="center" shrinkToFit="1"/>
      <protection hidden="1"/>
    </xf>
    <xf numFmtId="38" fontId="21" fillId="0" borderId="97" xfId="11" applyFont="1" applyFill="1" applyBorder="1" applyAlignment="1" applyProtection="1">
      <alignment horizontal="right" vertical="center" shrinkToFit="1"/>
      <protection hidden="1"/>
    </xf>
    <xf numFmtId="38" fontId="21" fillId="0" borderId="169" xfId="11" applyFont="1" applyFill="1" applyBorder="1" applyAlignment="1" applyProtection="1">
      <alignment horizontal="left" vertical="center" shrinkToFit="1"/>
      <protection locked="0"/>
    </xf>
    <xf numFmtId="38" fontId="21" fillId="0" borderId="158" xfId="11" applyFont="1" applyFill="1" applyBorder="1" applyAlignment="1" applyProtection="1">
      <alignment horizontal="left" vertical="center" shrinkToFit="1"/>
      <protection locked="0"/>
    </xf>
    <xf numFmtId="38" fontId="21" fillId="0" borderId="193" xfId="11" applyFont="1" applyFill="1" applyBorder="1" applyAlignment="1" applyProtection="1">
      <alignment horizontal="left" vertical="center" shrinkToFit="1"/>
      <protection locked="0"/>
    </xf>
    <xf numFmtId="177" fontId="17" fillId="0" borderId="93" xfId="10" applyNumberFormat="1" applyFont="1" applyFill="1" applyBorder="1" applyAlignment="1" applyProtection="1">
      <alignment vertical="center" shrinkToFit="1"/>
      <protection locked="0"/>
    </xf>
    <xf numFmtId="38" fontId="21" fillId="0" borderId="105" xfId="11" applyFont="1" applyFill="1" applyBorder="1" applyAlignment="1" applyProtection="1">
      <alignment horizontal="right" vertical="center" shrinkToFit="1"/>
      <protection hidden="1"/>
    </xf>
    <xf numFmtId="38" fontId="21" fillId="0" borderId="96" xfId="11" applyFont="1" applyFill="1" applyBorder="1" applyAlignment="1" applyProtection="1">
      <alignment horizontal="right" vertical="center" shrinkToFit="1"/>
      <protection hidden="1"/>
    </xf>
    <xf numFmtId="38" fontId="30" fillId="0" borderId="54" xfId="10" applyFont="1" applyFill="1" applyBorder="1" applyAlignment="1" applyProtection="1">
      <alignment horizontal="right" vertical="center" shrinkToFit="1"/>
      <protection hidden="1"/>
    </xf>
    <xf numFmtId="38" fontId="30" fillId="0" borderId="55" xfId="10" applyFont="1" applyFill="1" applyBorder="1" applyAlignment="1" applyProtection="1">
      <alignment horizontal="right" vertical="center" shrinkToFit="1"/>
      <protection hidden="1"/>
    </xf>
    <xf numFmtId="0" fontId="116" fillId="7" borderId="76" xfId="0" applyFont="1" applyFill="1" applyBorder="1" applyAlignment="1" applyProtection="1">
      <alignment horizontal="center" vertical="center" shrinkToFit="1"/>
      <protection hidden="1"/>
    </xf>
    <xf numFmtId="0" fontId="116" fillId="7" borderId="14" xfId="0" applyFont="1" applyFill="1" applyBorder="1" applyAlignment="1" applyProtection="1">
      <alignment horizontal="center" vertical="center" shrinkToFit="1"/>
      <protection hidden="1"/>
    </xf>
    <xf numFmtId="0" fontId="116" fillId="7" borderId="126" xfId="0" applyFont="1" applyFill="1" applyBorder="1" applyAlignment="1" applyProtection="1">
      <alignment horizontal="center" vertical="center" shrinkToFit="1"/>
      <protection hidden="1"/>
    </xf>
    <xf numFmtId="0" fontId="31" fillId="0" borderId="76" xfId="0" applyFont="1" applyBorder="1" applyAlignment="1" applyProtection="1">
      <alignment horizontal="center" vertical="center" shrinkToFit="1"/>
      <protection hidden="1"/>
    </xf>
    <xf numFmtId="0" fontId="31" fillId="0" borderId="14" xfId="0" applyFont="1" applyBorder="1" applyAlignment="1" applyProtection="1">
      <alignment horizontal="center" vertical="center" shrinkToFit="1"/>
      <protection hidden="1"/>
    </xf>
    <xf numFmtId="0" fontId="31" fillId="0" borderId="36" xfId="0" applyFont="1" applyBorder="1" applyAlignment="1" applyProtection="1">
      <alignment horizontal="center" vertical="center" shrinkToFit="1"/>
      <protection hidden="1"/>
    </xf>
    <xf numFmtId="0" fontId="31" fillId="0" borderId="0" xfId="0" applyFont="1" applyAlignment="1" applyProtection="1">
      <alignment horizontal="center" vertical="center" shrinkToFit="1"/>
      <protection hidden="1"/>
    </xf>
    <xf numFmtId="0" fontId="31" fillId="0" borderId="44" xfId="0" applyFont="1" applyBorder="1" applyAlignment="1" applyProtection="1">
      <alignment horizontal="center" vertical="center" shrinkToFit="1"/>
      <protection hidden="1"/>
    </xf>
    <xf numFmtId="0" fontId="31" fillId="0" borderId="15" xfId="0" applyFont="1" applyBorder="1" applyAlignment="1" applyProtection="1">
      <alignment horizontal="center" vertical="center" shrinkToFit="1"/>
      <protection hidden="1"/>
    </xf>
    <xf numFmtId="0" fontId="31" fillId="5" borderId="174" xfId="0" applyFont="1" applyFill="1" applyBorder="1" applyAlignment="1" applyProtection="1">
      <alignment horizontal="center" vertical="center" wrapText="1" shrinkToFit="1"/>
      <protection hidden="1"/>
    </xf>
    <xf numFmtId="0" fontId="31" fillId="5" borderId="129" xfId="0" applyFont="1" applyFill="1" applyBorder="1" applyAlignment="1" applyProtection="1">
      <alignment horizontal="center" vertical="center" wrapText="1" shrinkToFit="1"/>
      <protection hidden="1"/>
    </xf>
    <xf numFmtId="0" fontId="31" fillId="5" borderId="145" xfId="0" applyFont="1" applyFill="1" applyBorder="1" applyAlignment="1" applyProtection="1">
      <alignment horizontal="center" vertical="center" wrapText="1" shrinkToFit="1"/>
      <protection hidden="1"/>
    </xf>
    <xf numFmtId="0" fontId="31" fillId="5" borderId="155" xfId="0" applyFont="1" applyFill="1" applyBorder="1" applyAlignment="1" applyProtection="1">
      <alignment horizontal="center" vertical="center" wrapText="1" shrinkToFit="1"/>
      <protection hidden="1"/>
    </xf>
    <xf numFmtId="0" fontId="31" fillId="0" borderId="172" xfId="0" applyFont="1" applyBorder="1" applyAlignment="1" applyProtection="1">
      <alignment horizontal="center" vertical="center" shrinkToFit="1"/>
      <protection hidden="1"/>
    </xf>
    <xf numFmtId="0" fontId="31" fillId="0" borderId="124" xfId="0" applyFont="1" applyBorder="1" applyAlignment="1" applyProtection="1">
      <alignment horizontal="center" vertical="center" shrinkToFit="1"/>
      <protection hidden="1"/>
    </xf>
    <xf numFmtId="0" fontId="31" fillId="0" borderId="173" xfId="0" applyFont="1" applyBorder="1" applyAlignment="1" applyProtection="1">
      <alignment horizontal="center" vertical="center" shrinkToFit="1"/>
      <protection hidden="1"/>
    </xf>
    <xf numFmtId="0" fontId="31" fillId="0" borderId="28" xfId="0" applyFont="1" applyBorder="1" applyAlignment="1" applyProtection="1">
      <alignment horizontal="center" vertical="center" shrinkToFit="1"/>
      <protection hidden="1"/>
    </xf>
    <xf numFmtId="0" fontId="31" fillId="0" borderId="60" xfId="0" applyFont="1" applyBorder="1" applyAlignment="1" applyProtection="1">
      <alignment horizontal="center" vertical="center" shrinkToFit="1"/>
      <protection hidden="1"/>
    </xf>
    <xf numFmtId="0" fontId="31" fillId="0" borderId="74" xfId="0" applyFont="1" applyBorder="1" applyAlignment="1" applyProtection="1">
      <alignment horizontal="center" vertical="center" shrinkToFit="1"/>
      <protection hidden="1"/>
    </xf>
    <xf numFmtId="0" fontId="31" fillId="5" borderId="130" xfId="0" applyFont="1" applyFill="1" applyBorder="1" applyAlignment="1" applyProtection="1">
      <alignment horizontal="center" vertical="center" wrapText="1" shrinkToFit="1"/>
      <protection hidden="1"/>
    </xf>
    <xf numFmtId="0" fontId="13" fillId="4" borderId="72" xfId="0" applyFont="1" applyFill="1" applyBorder="1" applyAlignment="1" applyProtection="1">
      <alignment horizontal="center" vertical="center" wrapText="1"/>
      <protection hidden="1"/>
    </xf>
    <xf numFmtId="0" fontId="13" fillId="4" borderId="14" xfId="0" applyFont="1" applyFill="1" applyBorder="1" applyAlignment="1" applyProtection="1">
      <alignment horizontal="center" vertical="center" wrapText="1"/>
      <protection hidden="1"/>
    </xf>
    <xf numFmtId="0" fontId="12" fillId="0" borderId="138" xfId="0" applyFont="1" applyBorder="1" applyAlignment="1" applyProtection="1">
      <alignment horizontal="center" vertical="center" wrapText="1"/>
      <protection hidden="1"/>
    </xf>
    <xf numFmtId="0" fontId="12" fillId="0" borderId="129" xfId="0" applyFont="1" applyBorder="1" applyAlignment="1" applyProtection="1">
      <alignment horizontal="center" vertical="center" wrapText="1"/>
      <protection hidden="1"/>
    </xf>
    <xf numFmtId="0" fontId="12" fillId="0" borderId="139" xfId="0" applyFont="1" applyBorder="1" applyAlignment="1" applyProtection="1">
      <alignment horizontal="center" vertical="center" wrapText="1"/>
      <protection hidden="1"/>
    </xf>
    <xf numFmtId="49" fontId="32" fillId="0" borderId="91" xfId="0" applyNumberFormat="1" applyFont="1" applyBorder="1" applyAlignment="1" applyProtection="1">
      <alignment horizontal="center" vertical="center" shrinkToFit="1"/>
      <protection locked="0"/>
    </xf>
    <xf numFmtId="49" fontId="32" fillId="0" borderId="92" xfId="0" applyNumberFormat="1" applyFont="1" applyBorder="1" applyAlignment="1" applyProtection="1">
      <alignment horizontal="center" vertical="center" shrinkToFit="1"/>
      <protection locked="0"/>
    </xf>
    <xf numFmtId="49" fontId="32" fillId="0" borderId="89" xfId="0" applyNumberFormat="1" applyFont="1" applyBorder="1" applyAlignment="1" applyProtection="1">
      <alignment horizontal="left" vertical="center" shrinkToFit="1"/>
      <protection locked="0"/>
    </xf>
    <xf numFmtId="49" fontId="32" fillId="0" borderId="95" xfId="0" applyNumberFormat="1" applyFont="1" applyBorder="1" applyAlignment="1" applyProtection="1">
      <alignment horizontal="left" vertical="center" shrinkToFit="1"/>
      <protection locked="0"/>
    </xf>
    <xf numFmtId="49" fontId="32" fillId="0" borderId="96" xfId="0" applyNumberFormat="1" applyFont="1" applyBorder="1" applyAlignment="1" applyProtection="1">
      <alignment horizontal="left" vertical="center" shrinkToFit="1"/>
      <protection locked="0"/>
    </xf>
    <xf numFmtId="49" fontId="32" fillId="0" borderId="93" xfId="0" applyNumberFormat="1" applyFont="1" applyBorder="1" applyAlignment="1" applyProtection="1">
      <alignment horizontal="left" vertical="center" shrinkToFit="1"/>
      <protection locked="0"/>
    </xf>
    <xf numFmtId="183" fontId="32" fillId="0" borderId="95" xfId="0" applyNumberFormat="1" applyFont="1" applyBorder="1" applyAlignment="1" applyProtection="1">
      <alignment horizontal="center" vertical="center" shrinkToFit="1"/>
      <protection locked="0"/>
    </xf>
    <xf numFmtId="183" fontId="32" fillId="0" borderId="96" xfId="0" applyNumberFormat="1" applyFont="1" applyBorder="1" applyAlignment="1" applyProtection="1">
      <alignment horizontal="center" vertical="center" shrinkToFit="1"/>
      <protection locked="0"/>
    </xf>
    <xf numFmtId="183" fontId="32" fillId="0" borderId="93" xfId="0" applyNumberFormat="1" applyFont="1" applyBorder="1" applyAlignment="1" applyProtection="1">
      <alignment horizontal="center" vertical="center" shrinkToFit="1"/>
      <protection locked="0"/>
    </xf>
    <xf numFmtId="176" fontId="30" fillId="0" borderId="125" xfId="11" applyNumberFormat="1" applyFont="1" applyFill="1" applyBorder="1" applyAlignment="1" applyProtection="1">
      <alignment horizontal="right" vertical="center" shrinkToFit="1"/>
      <protection locked="0"/>
    </xf>
    <xf numFmtId="176" fontId="30" fillId="0" borderId="97" xfId="11" applyNumberFormat="1" applyFont="1" applyFill="1" applyBorder="1" applyAlignment="1" applyProtection="1">
      <alignment horizontal="right" vertical="center" shrinkToFit="1"/>
      <protection locked="0"/>
    </xf>
    <xf numFmtId="0" fontId="31" fillId="5" borderId="155" xfId="0" applyFont="1" applyFill="1" applyBorder="1" applyAlignment="1" applyProtection="1">
      <alignment horizontal="center" vertical="center" wrapText="1"/>
      <protection hidden="1"/>
    </xf>
    <xf numFmtId="0" fontId="31" fillId="5" borderId="129" xfId="0" applyFont="1" applyFill="1" applyBorder="1" applyAlignment="1" applyProtection="1">
      <alignment horizontal="center" vertical="center" wrapText="1"/>
      <protection hidden="1"/>
    </xf>
    <xf numFmtId="0" fontId="31" fillId="5" borderId="145" xfId="0" applyFont="1" applyFill="1" applyBorder="1" applyAlignment="1" applyProtection="1">
      <alignment horizontal="center" vertical="center" wrapText="1"/>
      <protection hidden="1"/>
    </xf>
    <xf numFmtId="0" fontId="31" fillId="5" borderId="104" xfId="0" applyFont="1" applyFill="1" applyBorder="1" applyAlignment="1" applyProtection="1">
      <alignment horizontal="center" vertical="center" wrapText="1"/>
      <protection hidden="1"/>
    </xf>
    <xf numFmtId="0" fontId="31" fillId="5" borderId="104" xfId="0" applyFont="1" applyFill="1" applyBorder="1" applyAlignment="1" applyProtection="1">
      <alignment horizontal="center" vertical="center"/>
      <protection hidden="1"/>
    </xf>
    <xf numFmtId="0" fontId="31" fillId="5" borderId="190" xfId="0" applyFont="1" applyFill="1" applyBorder="1" applyAlignment="1" applyProtection="1">
      <alignment horizontal="center" vertical="center"/>
      <protection hidden="1"/>
    </xf>
    <xf numFmtId="0" fontId="12" fillId="0" borderId="0" xfId="0" applyFont="1" applyAlignment="1" applyProtection="1">
      <alignment horizontal="left" vertical="center" wrapText="1"/>
      <protection hidden="1"/>
    </xf>
    <xf numFmtId="0" fontId="7" fillId="7" borderId="23" xfId="0" applyFont="1" applyFill="1" applyBorder="1" applyAlignment="1" applyProtection="1">
      <alignment horizontal="center" vertical="center"/>
      <protection hidden="1"/>
    </xf>
    <xf numFmtId="0" fontId="7" fillId="7" borderId="13" xfId="0" applyFont="1" applyFill="1" applyBorder="1" applyAlignment="1" applyProtection="1">
      <alignment horizontal="center" vertical="center"/>
      <protection hidden="1"/>
    </xf>
    <xf numFmtId="0" fontId="7" fillId="7" borderId="21" xfId="0" applyFont="1" applyFill="1" applyBorder="1" applyAlignment="1" applyProtection="1">
      <alignment horizontal="center" vertical="center"/>
      <protection hidden="1"/>
    </xf>
    <xf numFmtId="0" fontId="116" fillId="7" borderId="23" xfId="0" applyFont="1" applyFill="1" applyBorder="1" applyAlignment="1" applyProtection="1">
      <alignment horizontal="center" vertical="center" shrinkToFit="1"/>
      <protection hidden="1"/>
    </xf>
    <xf numFmtId="0" fontId="116" fillId="7" borderId="13" xfId="0" applyFont="1" applyFill="1" applyBorder="1" applyAlignment="1" applyProtection="1">
      <alignment horizontal="center" vertical="center" shrinkToFit="1"/>
      <protection hidden="1"/>
    </xf>
    <xf numFmtId="0" fontId="116" fillId="7" borderId="21" xfId="0" applyFont="1" applyFill="1" applyBorder="1" applyAlignment="1" applyProtection="1">
      <alignment horizontal="center" vertical="center" shrinkToFit="1"/>
      <protection hidden="1"/>
    </xf>
    <xf numFmtId="0" fontId="31" fillId="7" borderId="76" xfId="0" applyFont="1" applyFill="1" applyBorder="1" applyAlignment="1" applyProtection="1">
      <alignment horizontal="center" vertical="center"/>
      <protection hidden="1"/>
    </xf>
    <xf numFmtId="0" fontId="31" fillId="7" borderId="14" xfId="0" applyFont="1" applyFill="1" applyBorder="1" applyAlignment="1" applyProtection="1">
      <alignment horizontal="center" vertical="center"/>
      <protection hidden="1"/>
    </xf>
    <xf numFmtId="0" fontId="31" fillId="7" borderId="81" xfId="0" applyFont="1" applyFill="1" applyBorder="1" applyAlignment="1" applyProtection="1">
      <alignment horizontal="center" vertical="center"/>
      <protection hidden="1"/>
    </xf>
    <xf numFmtId="0" fontId="31" fillId="5" borderId="103" xfId="0" applyFont="1" applyFill="1" applyBorder="1" applyAlignment="1" applyProtection="1">
      <alignment horizontal="center" vertical="center" wrapText="1"/>
      <protection hidden="1"/>
    </xf>
    <xf numFmtId="0" fontId="50" fillId="41" borderId="175" xfId="0" applyFont="1" applyFill="1" applyBorder="1" applyAlignment="1" applyProtection="1">
      <alignment horizontal="right" vertical="center" wrapText="1" shrinkToFit="1"/>
      <protection hidden="1"/>
    </xf>
    <xf numFmtId="0" fontId="50" fillId="41" borderId="15" xfId="0" applyFont="1" applyFill="1" applyBorder="1" applyAlignment="1" applyProtection="1">
      <alignment horizontal="right" vertical="center" wrapText="1" shrinkToFit="1"/>
      <protection hidden="1"/>
    </xf>
    <xf numFmtId="0" fontId="50" fillId="41" borderId="63" xfId="0" applyFont="1" applyFill="1" applyBorder="1" applyAlignment="1" applyProtection="1">
      <alignment horizontal="right" vertical="center" wrapText="1" shrinkToFit="1"/>
      <protection hidden="1"/>
    </xf>
    <xf numFmtId="0" fontId="32" fillId="0" borderId="107" xfId="0" applyFont="1" applyBorder="1" applyAlignment="1" applyProtection="1">
      <alignment horizontal="center" vertical="center" shrinkToFit="1"/>
      <protection locked="0"/>
    </xf>
    <xf numFmtId="0" fontId="32" fillId="0" borderId="97" xfId="0" applyFont="1" applyBorder="1" applyAlignment="1" applyProtection="1">
      <alignment horizontal="center" vertical="center" shrinkToFit="1"/>
      <protection locked="0"/>
    </xf>
    <xf numFmtId="0" fontId="32" fillId="0" borderId="94" xfId="0" applyFont="1" applyBorder="1" applyAlignment="1" applyProtection="1">
      <alignment horizontal="center" vertical="center" shrinkToFit="1"/>
      <protection locked="0"/>
    </xf>
    <xf numFmtId="0" fontId="32" fillId="0" borderId="125" xfId="0" applyFont="1" applyBorder="1" applyAlignment="1" applyProtection="1">
      <alignment horizontal="left" vertical="center" shrinkToFit="1"/>
      <protection locked="0"/>
    </xf>
    <xf numFmtId="0" fontId="32" fillId="0" borderId="97" xfId="0" applyFont="1" applyBorder="1" applyAlignment="1" applyProtection="1">
      <alignment horizontal="left" vertical="center" shrinkToFit="1"/>
      <protection locked="0"/>
    </xf>
    <xf numFmtId="0" fontId="32" fillId="0" borderId="94" xfId="0" applyFont="1" applyBorder="1" applyAlignment="1" applyProtection="1">
      <alignment horizontal="left" vertical="center" shrinkToFit="1"/>
      <protection locked="0"/>
    </xf>
    <xf numFmtId="176" fontId="30" fillId="0" borderId="94" xfId="11" applyNumberFormat="1" applyFont="1" applyFill="1" applyBorder="1" applyAlignment="1" applyProtection="1">
      <alignment horizontal="right" vertical="center" shrinkToFit="1"/>
      <protection locked="0"/>
    </xf>
    <xf numFmtId="0" fontId="32" fillId="0" borderId="125" xfId="0" applyFont="1" applyBorder="1" applyAlignment="1" applyProtection="1">
      <alignment horizontal="center" vertical="center" shrinkToFit="1"/>
      <protection locked="0"/>
    </xf>
    <xf numFmtId="49" fontId="32" fillId="0" borderId="88" xfId="0" applyNumberFormat="1" applyFont="1" applyBorder="1" applyAlignment="1" applyProtection="1">
      <alignment horizontal="left" vertical="center" shrinkToFit="1"/>
      <protection locked="0"/>
    </xf>
    <xf numFmtId="0" fontId="31" fillId="7" borderId="164" xfId="0" applyFont="1" applyFill="1" applyBorder="1" applyAlignment="1" applyProtection="1">
      <alignment horizontal="center" vertical="center"/>
      <protection hidden="1"/>
    </xf>
    <xf numFmtId="0" fontId="31" fillId="7" borderId="85" xfId="0" applyFont="1" applyFill="1" applyBorder="1" applyAlignment="1" applyProtection="1">
      <alignment horizontal="center" vertical="center"/>
      <protection hidden="1"/>
    </xf>
    <xf numFmtId="0" fontId="31" fillId="5" borderId="86" xfId="0" applyFont="1" applyFill="1" applyBorder="1" applyAlignment="1" applyProtection="1">
      <alignment horizontal="center" vertical="center" wrapText="1"/>
      <protection hidden="1"/>
    </xf>
    <xf numFmtId="0" fontId="31" fillId="5" borderId="87" xfId="0" applyFont="1" applyFill="1" applyBorder="1" applyAlignment="1" applyProtection="1">
      <alignment horizontal="center" vertical="center" wrapText="1"/>
      <protection hidden="1"/>
    </xf>
    <xf numFmtId="49" fontId="32" fillId="0" borderId="91" xfId="0" applyNumberFormat="1" applyFont="1" applyBorder="1" applyAlignment="1" applyProtection="1">
      <alignment horizontal="left" vertical="center" shrinkToFit="1"/>
      <protection locked="0"/>
    </xf>
    <xf numFmtId="49" fontId="17" fillId="0" borderId="95" xfId="0" applyNumberFormat="1" applyFont="1" applyBorder="1" applyAlignment="1" applyProtection="1">
      <alignment horizontal="left" vertical="center" shrinkToFit="1"/>
      <protection locked="0"/>
    </xf>
    <xf numFmtId="49" fontId="17" fillId="0" borderId="96" xfId="0" applyNumberFormat="1" applyFont="1" applyBorder="1" applyAlignment="1" applyProtection="1">
      <alignment horizontal="left" vertical="center" shrinkToFit="1"/>
      <protection locked="0"/>
    </xf>
    <xf numFmtId="49" fontId="17" fillId="0" borderId="93" xfId="0" applyNumberFormat="1" applyFont="1" applyBorder="1" applyAlignment="1" applyProtection="1">
      <alignment horizontal="left" vertical="center" shrinkToFit="1"/>
      <protection locked="0"/>
    </xf>
    <xf numFmtId="177" fontId="21" fillId="2" borderId="95" xfId="10" applyNumberFormat="1" applyFont="1" applyFill="1" applyBorder="1" applyAlignment="1" applyProtection="1">
      <alignment vertical="center" shrinkToFit="1"/>
      <protection locked="0"/>
    </xf>
    <xf numFmtId="177" fontId="21" fillId="2" borderId="96" xfId="10" applyNumberFormat="1" applyFont="1" applyFill="1" applyBorder="1" applyAlignment="1" applyProtection="1">
      <alignment vertical="center" shrinkToFit="1"/>
      <protection locked="0"/>
    </xf>
    <xf numFmtId="177" fontId="21" fillId="2" borderId="93" xfId="10" applyNumberFormat="1" applyFont="1" applyFill="1" applyBorder="1" applyAlignment="1" applyProtection="1">
      <alignment vertical="center" shrinkToFit="1"/>
      <protection locked="0"/>
    </xf>
    <xf numFmtId="49" fontId="117" fillId="0" borderId="95" xfId="24" applyNumberFormat="1" applyFont="1" applyBorder="1" applyAlignment="1" applyProtection="1">
      <alignment horizontal="center" vertical="center" shrinkToFit="1"/>
      <protection locked="0"/>
    </xf>
    <xf numFmtId="49" fontId="117" fillId="0" borderId="96" xfId="24" applyNumberFormat="1" applyFont="1" applyBorder="1" applyAlignment="1" applyProtection="1">
      <alignment horizontal="center" vertical="center" shrinkToFit="1"/>
      <protection locked="0"/>
    </xf>
    <xf numFmtId="49" fontId="117" fillId="0" borderId="93" xfId="24" applyNumberFormat="1" applyFont="1" applyBorder="1" applyAlignment="1" applyProtection="1">
      <alignment horizontal="center" vertical="center" shrinkToFit="1"/>
      <protection locked="0"/>
    </xf>
    <xf numFmtId="0" fontId="12" fillId="5" borderId="232" xfId="0" applyFont="1" applyFill="1" applyBorder="1" applyAlignment="1" applyProtection="1">
      <alignment horizontal="center" vertical="center" wrapText="1"/>
      <protection hidden="1"/>
    </xf>
    <xf numFmtId="0" fontId="12" fillId="5" borderId="227" xfId="0" applyFont="1" applyFill="1" applyBorder="1" applyAlignment="1" applyProtection="1">
      <alignment horizontal="center" vertical="center" wrapText="1"/>
      <protection hidden="1"/>
    </xf>
    <xf numFmtId="0" fontId="12" fillId="5" borderId="230" xfId="0" applyFont="1" applyFill="1" applyBorder="1" applyAlignment="1" applyProtection="1">
      <alignment horizontal="center" vertical="center" wrapText="1"/>
      <protection hidden="1"/>
    </xf>
    <xf numFmtId="0" fontId="12" fillId="5" borderId="232" xfId="0" applyFont="1" applyFill="1" applyBorder="1" applyAlignment="1" applyProtection="1">
      <alignment horizontal="center" vertical="center" shrinkToFit="1"/>
      <protection hidden="1"/>
    </xf>
    <xf numFmtId="0" fontId="12" fillId="5" borderId="227" xfId="0" applyFont="1" applyFill="1" applyBorder="1" applyAlignment="1" applyProtection="1">
      <alignment horizontal="center" vertical="center" shrinkToFit="1"/>
      <protection hidden="1"/>
    </xf>
    <xf numFmtId="0" fontId="12" fillId="5" borderId="230" xfId="0" applyFont="1" applyFill="1" applyBorder="1" applyAlignment="1" applyProtection="1">
      <alignment horizontal="center" vertical="center" shrinkToFit="1"/>
      <protection hidden="1"/>
    </xf>
    <xf numFmtId="0" fontId="12" fillId="5" borderId="231" xfId="0" applyFont="1" applyFill="1" applyBorder="1" applyAlignment="1" applyProtection="1">
      <alignment horizontal="center" vertical="center" wrapText="1"/>
      <protection hidden="1"/>
    </xf>
    <xf numFmtId="49" fontId="17" fillId="0" borderId="89" xfId="0" applyNumberFormat="1" applyFont="1" applyBorder="1" applyAlignment="1" applyProtection="1">
      <alignment horizontal="center" vertical="center" shrinkToFit="1"/>
      <protection locked="0"/>
    </xf>
    <xf numFmtId="49" fontId="17" fillId="0" borderId="105" xfId="0" applyNumberFormat="1" applyFont="1" applyBorder="1" applyAlignment="1" applyProtection="1">
      <alignment horizontal="center" vertical="center" shrinkToFit="1"/>
      <protection locked="0"/>
    </xf>
    <xf numFmtId="49" fontId="17" fillId="0" borderId="96" xfId="0" applyNumberFormat="1" applyFont="1" applyBorder="1" applyAlignment="1" applyProtection="1">
      <alignment horizontal="center" vertical="center" shrinkToFit="1"/>
      <protection locked="0"/>
    </xf>
    <xf numFmtId="49" fontId="17" fillId="0" borderId="93" xfId="0" applyNumberFormat="1" applyFont="1" applyBorder="1" applyAlignment="1" applyProtection="1">
      <alignment horizontal="center" vertical="center" shrinkToFit="1"/>
      <protection locked="0"/>
    </xf>
    <xf numFmtId="0" fontId="12" fillId="0" borderId="0" xfId="0" applyFont="1" applyBorder="1" applyAlignment="1" applyProtection="1">
      <alignment horizontal="left" vertical="center"/>
      <protection hidden="1"/>
    </xf>
    <xf numFmtId="0" fontId="11" fillId="0" borderId="0" xfId="0" applyFont="1" applyBorder="1" applyAlignment="1" applyProtection="1">
      <alignment horizontal="left" vertical="center"/>
      <protection hidden="1"/>
    </xf>
    <xf numFmtId="38" fontId="11" fillId="0" borderId="0" xfId="10" applyFont="1" applyFill="1" applyBorder="1" applyAlignment="1" applyProtection="1">
      <alignment horizontal="left" vertical="center" shrinkToFit="1"/>
      <protection hidden="1"/>
    </xf>
    <xf numFmtId="0" fontId="11" fillId="41" borderId="58" xfId="0" applyFont="1" applyFill="1" applyBorder="1" applyAlignment="1" applyProtection="1">
      <alignment horizontal="right" vertical="center"/>
      <protection hidden="1"/>
    </xf>
    <xf numFmtId="0" fontId="11" fillId="41" borderId="15" xfId="0" applyFont="1" applyFill="1" applyBorder="1" applyAlignment="1" applyProtection="1">
      <alignment horizontal="right" vertical="center"/>
      <protection hidden="1"/>
    </xf>
    <xf numFmtId="0" fontId="11" fillId="41" borderId="63" xfId="0" applyFont="1" applyFill="1" applyBorder="1" applyAlignment="1" applyProtection="1">
      <alignment horizontal="right" vertical="center"/>
      <protection hidden="1"/>
    </xf>
    <xf numFmtId="38" fontId="21" fillId="0" borderId="58" xfId="10" applyFont="1" applyFill="1" applyBorder="1" applyAlignment="1" applyProtection="1">
      <alignment horizontal="right" vertical="center" shrinkToFit="1"/>
      <protection hidden="1"/>
    </xf>
    <xf numFmtId="38" fontId="21" fillId="0" borderId="15" xfId="10" applyFont="1" applyFill="1" applyBorder="1" applyAlignment="1" applyProtection="1">
      <alignment horizontal="right" vertical="center" shrinkToFit="1"/>
      <protection hidden="1"/>
    </xf>
    <xf numFmtId="3" fontId="18" fillId="4" borderId="23" xfId="0" applyNumberFormat="1" applyFont="1" applyFill="1" applyBorder="1" applyAlignment="1" applyProtection="1">
      <alignment horizontal="right" vertical="center" shrinkToFit="1"/>
      <protection hidden="1"/>
    </xf>
    <xf numFmtId="3" fontId="18" fillId="4" borderId="13" xfId="0" applyNumberFormat="1" applyFont="1" applyFill="1" applyBorder="1" applyAlignment="1" applyProtection="1">
      <alignment horizontal="right" vertical="center" shrinkToFit="1"/>
      <protection hidden="1"/>
    </xf>
    <xf numFmtId="3" fontId="18" fillId="4" borderId="24" xfId="0" applyNumberFormat="1" applyFont="1" applyFill="1" applyBorder="1" applyAlignment="1" applyProtection="1">
      <alignment horizontal="right" vertical="center" shrinkToFit="1"/>
      <protection hidden="1"/>
    </xf>
    <xf numFmtId="38" fontId="25" fillId="0" borderId="22" xfId="11" applyFont="1" applyFill="1" applyBorder="1" applyAlignment="1" applyProtection="1">
      <alignment horizontal="right" vertical="center" shrinkToFit="1"/>
      <protection hidden="1"/>
    </xf>
    <xf numFmtId="38" fontId="25" fillId="0" borderId="13" xfId="11" applyFont="1" applyFill="1" applyBorder="1" applyAlignment="1" applyProtection="1">
      <alignment horizontal="right" vertical="center" shrinkToFit="1"/>
      <protection hidden="1"/>
    </xf>
    <xf numFmtId="38" fontId="25" fillId="0" borderId="21" xfId="11" applyFont="1" applyFill="1" applyBorder="1" applyAlignment="1" applyProtection="1">
      <alignment horizontal="right" vertical="center" shrinkToFit="1"/>
      <protection hidden="1"/>
    </xf>
    <xf numFmtId="38" fontId="21" fillId="0" borderId="254" xfId="10" applyFont="1" applyFill="1" applyBorder="1" applyAlignment="1" applyProtection="1">
      <alignment horizontal="right" vertical="center" shrinkToFit="1"/>
      <protection hidden="1"/>
    </xf>
    <xf numFmtId="38" fontId="21" fillId="0" borderId="224" xfId="10" applyFont="1" applyFill="1" applyBorder="1" applyAlignment="1" applyProtection="1">
      <alignment horizontal="right" vertical="center" shrinkToFit="1"/>
      <protection hidden="1"/>
    </xf>
    <xf numFmtId="38" fontId="21" fillId="0" borderId="255" xfId="10" applyFont="1" applyFill="1" applyBorder="1" applyAlignment="1" applyProtection="1">
      <alignment horizontal="right" vertical="center" shrinkToFit="1"/>
      <protection hidden="1"/>
    </xf>
    <xf numFmtId="38" fontId="21" fillId="0" borderId="105" xfId="10" applyFont="1" applyFill="1" applyBorder="1" applyAlignment="1" applyProtection="1">
      <alignment horizontal="right" vertical="center" shrinkToFit="1"/>
      <protection hidden="1"/>
    </xf>
    <xf numFmtId="38" fontId="21" fillId="0" borderId="96" xfId="10" applyFont="1" applyFill="1" applyBorder="1" applyAlignment="1" applyProtection="1">
      <alignment horizontal="right" vertical="center" shrinkToFit="1"/>
      <protection hidden="1"/>
    </xf>
    <xf numFmtId="0" fontId="32" fillId="0" borderId="223" xfId="0" applyFont="1" applyBorder="1" applyAlignment="1" applyProtection="1">
      <alignment horizontal="center" vertical="center" shrinkToFit="1"/>
      <protection locked="0"/>
    </xf>
    <xf numFmtId="0" fontId="32" fillId="0" borderId="224" xfId="0" applyFont="1" applyBorder="1" applyAlignment="1" applyProtection="1">
      <alignment horizontal="center" vertical="center" shrinkToFit="1"/>
      <protection locked="0"/>
    </xf>
    <xf numFmtId="0" fontId="32" fillId="0" borderId="225" xfId="0" applyFont="1" applyBorder="1" applyAlignment="1" applyProtection="1">
      <alignment horizontal="center" vertical="center" shrinkToFit="1"/>
      <protection locked="0"/>
    </xf>
    <xf numFmtId="0" fontId="13" fillId="4" borderId="138" xfId="0" applyFont="1" applyFill="1" applyBorder="1" applyAlignment="1" applyProtection="1">
      <alignment horizontal="center" vertical="center" wrapText="1"/>
      <protection hidden="1"/>
    </xf>
    <xf numFmtId="0" fontId="13" fillId="4" borderId="129" xfId="0" applyFont="1" applyFill="1" applyBorder="1" applyAlignment="1" applyProtection="1">
      <alignment horizontal="center" vertical="center" wrapText="1"/>
      <protection hidden="1"/>
    </xf>
    <xf numFmtId="0" fontId="116" fillId="7" borderId="251" xfId="0" applyFont="1" applyFill="1" applyBorder="1" applyAlignment="1" applyProtection="1">
      <alignment horizontal="center" vertical="center" shrinkToFit="1"/>
      <protection hidden="1"/>
    </xf>
    <xf numFmtId="0" fontId="116" fillId="7" borderId="252" xfId="0" applyFont="1" applyFill="1" applyBorder="1" applyAlignment="1" applyProtection="1">
      <alignment horizontal="center" vertical="center" shrinkToFit="1"/>
      <protection hidden="1"/>
    </xf>
    <xf numFmtId="0" fontId="116" fillId="7" borderId="253" xfId="0" applyFont="1" applyFill="1" applyBorder="1" applyAlignment="1" applyProtection="1">
      <alignment horizontal="center" vertical="center" shrinkToFit="1"/>
      <protection hidden="1"/>
    </xf>
    <xf numFmtId="0" fontId="12" fillId="0" borderId="36" xfId="0" applyFont="1" applyBorder="1" applyAlignment="1" applyProtection="1">
      <alignment horizontal="center" vertical="center" shrinkToFit="1"/>
      <protection hidden="1"/>
    </xf>
    <xf numFmtId="0" fontId="12" fillId="0" borderId="0" xfId="0" applyFont="1" applyAlignment="1" applyProtection="1">
      <alignment horizontal="center" vertical="center" shrinkToFit="1"/>
      <protection hidden="1"/>
    </xf>
    <xf numFmtId="0" fontId="12" fillId="0" borderId="44" xfId="0" applyFont="1" applyBorder="1" applyAlignment="1" applyProtection="1">
      <alignment horizontal="center" vertical="center" shrinkToFit="1"/>
      <protection hidden="1"/>
    </xf>
    <xf numFmtId="0" fontId="12" fillId="0" borderId="15" xfId="0" applyFont="1" applyBorder="1" applyAlignment="1" applyProtection="1">
      <alignment horizontal="center" vertical="center" shrinkToFit="1"/>
      <protection hidden="1"/>
    </xf>
    <xf numFmtId="0" fontId="31" fillId="5" borderId="249" xfId="0" applyFont="1" applyFill="1" applyBorder="1" applyAlignment="1" applyProtection="1">
      <alignment horizontal="center" vertical="center" wrapText="1" shrinkToFit="1"/>
      <protection hidden="1"/>
    </xf>
    <xf numFmtId="0" fontId="31" fillId="5" borderId="158" xfId="0" applyFont="1" applyFill="1" applyBorder="1" applyAlignment="1" applyProtection="1">
      <alignment horizontal="center" vertical="center" wrapText="1" shrinkToFit="1"/>
      <protection hidden="1"/>
    </xf>
    <xf numFmtId="0" fontId="31" fillId="5" borderId="250" xfId="0" applyFont="1" applyFill="1" applyBorder="1" applyAlignment="1" applyProtection="1">
      <alignment horizontal="center" vertical="center" wrapText="1" shrinkToFit="1"/>
      <protection hidden="1"/>
    </xf>
    <xf numFmtId="0" fontId="12" fillId="5" borderId="129" xfId="0" applyFont="1" applyFill="1" applyBorder="1" applyAlignment="1" applyProtection="1">
      <alignment horizontal="center" vertical="center"/>
      <protection hidden="1"/>
    </xf>
    <xf numFmtId="0" fontId="12" fillId="5" borderId="145" xfId="0" applyFont="1" applyFill="1" applyBorder="1" applyAlignment="1" applyProtection="1">
      <alignment horizontal="center" vertical="center"/>
      <protection hidden="1"/>
    </xf>
    <xf numFmtId="0" fontId="11" fillId="4" borderId="242" xfId="0" applyFont="1" applyFill="1" applyBorder="1" applyAlignment="1" applyProtection="1">
      <alignment horizontal="right" vertical="center"/>
      <protection hidden="1"/>
    </xf>
    <xf numFmtId="0" fontId="11" fillId="4" borderId="243" xfId="0" applyFont="1" applyFill="1" applyBorder="1" applyAlignment="1" applyProtection="1">
      <alignment horizontal="right" vertical="center"/>
      <protection hidden="1"/>
    </xf>
    <xf numFmtId="184" fontId="21" fillId="0" borderId="244" xfId="0" applyNumberFormat="1" applyFont="1" applyBorder="1" applyAlignment="1" applyProtection="1">
      <alignment horizontal="center" vertical="center" shrinkToFit="1"/>
      <protection hidden="1"/>
    </xf>
    <xf numFmtId="184" fontId="21" fillId="0" borderId="243" xfId="0" applyNumberFormat="1" applyFont="1" applyBorder="1" applyAlignment="1" applyProtection="1">
      <alignment horizontal="center" vertical="center" shrinkToFit="1"/>
      <protection hidden="1"/>
    </xf>
    <xf numFmtId="184" fontId="21" fillId="0" borderId="245" xfId="0" applyNumberFormat="1" applyFont="1" applyBorder="1" applyAlignment="1" applyProtection="1">
      <alignment horizontal="center" vertical="center" shrinkToFit="1"/>
      <protection hidden="1"/>
    </xf>
    <xf numFmtId="38" fontId="21" fillId="0" borderId="243" xfId="10" applyFont="1" applyFill="1" applyBorder="1" applyAlignment="1" applyProtection="1">
      <alignment horizontal="right" vertical="center" shrinkToFit="1"/>
      <protection hidden="1"/>
    </xf>
    <xf numFmtId="38" fontId="21" fillId="0" borderId="246" xfId="11" applyFont="1" applyFill="1" applyBorder="1" applyAlignment="1" applyProtection="1">
      <alignment horizontal="left" vertical="center" shrinkToFit="1"/>
      <protection hidden="1"/>
    </xf>
    <xf numFmtId="38" fontId="21" fillId="0" borderId="247" xfId="11" applyFont="1" applyFill="1" applyBorder="1" applyAlignment="1" applyProtection="1">
      <alignment horizontal="left" vertical="center" shrinkToFit="1"/>
      <protection hidden="1"/>
    </xf>
    <xf numFmtId="38" fontId="21" fillId="0" borderId="248" xfId="11" applyFont="1" applyFill="1" applyBorder="1" applyAlignment="1" applyProtection="1">
      <alignment horizontal="left" vertical="center" shrinkToFit="1"/>
      <protection hidden="1"/>
    </xf>
    <xf numFmtId="176" fontId="21" fillId="0" borderId="95" xfId="10" applyNumberFormat="1" applyFont="1" applyFill="1" applyBorder="1" applyAlignment="1" applyProtection="1">
      <alignment horizontal="right" vertical="center" shrinkToFit="1"/>
      <protection hidden="1"/>
    </xf>
    <xf numFmtId="176" fontId="21" fillId="0" borderId="96" xfId="10" applyNumberFormat="1" applyFont="1" applyFill="1" applyBorder="1" applyAlignment="1" applyProtection="1">
      <alignment horizontal="right" vertical="center" shrinkToFit="1"/>
      <protection hidden="1"/>
    </xf>
    <xf numFmtId="176" fontId="21" fillId="0" borderId="106" xfId="10" applyNumberFormat="1" applyFont="1" applyFill="1" applyBorder="1" applyAlignment="1" applyProtection="1">
      <alignment horizontal="right" vertical="center" shrinkToFit="1"/>
      <protection hidden="1"/>
    </xf>
    <xf numFmtId="38" fontId="21" fillId="0" borderId="96" xfId="10" applyFont="1" applyFill="1" applyBorder="1" applyAlignment="1" applyProtection="1">
      <alignment vertical="center" shrinkToFit="1"/>
      <protection locked="0"/>
    </xf>
    <xf numFmtId="38" fontId="21" fillId="0" borderId="237" xfId="11" applyFont="1" applyFill="1" applyBorder="1" applyAlignment="1" applyProtection="1">
      <alignment horizontal="left" vertical="center" shrinkToFit="1"/>
      <protection locked="0"/>
    </xf>
    <xf numFmtId="49" fontId="17" fillId="0" borderId="92" xfId="0" applyNumberFormat="1" applyFont="1" applyBorder="1" applyAlignment="1" applyProtection="1">
      <alignment horizontal="center" vertical="center" shrinkToFit="1"/>
      <protection locked="0"/>
    </xf>
    <xf numFmtId="177" fontId="21" fillId="2" borderId="97" xfId="10" applyNumberFormat="1" applyFont="1" applyFill="1" applyBorder="1" applyAlignment="1" applyProtection="1">
      <alignment vertical="center" shrinkToFit="1"/>
      <protection locked="0"/>
    </xf>
    <xf numFmtId="177" fontId="21" fillId="2" borderId="94" xfId="10" applyNumberFormat="1" applyFont="1" applyFill="1" applyBorder="1" applyAlignment="1" applyProtection="1">
      <alignment vertical="center" shrinkToFit="1"/>
      <protection locked="0"/>
    </xf>
    <xf numFmtId="176" fontId="21" fillId="0" borderId="125" xfId="10" applyNumberFormat="1" applyFont="1" applyFill="1" applyBorder="1" applyAlignment="1" applyProtection="1">
      <alignment horizontal="right" vertical="center" shrinkToFit="1"/>
      <protection hidden="1"/>
    </xf>
    <xf numFmtId="176" fontId="21" fillId="0" borderId="97" xfId="10" applyNumberFormat="1" applyFont="1" applyFill="1" applyBorder="1" applyAlignment="1" applyProtection="1">
      <alignment horizontal="right" vertical="center" shrinkToFit="1"/>
      <protection hidden="1"/>
    </xf>
    <xf numFmtId="176" fontId="21" fillId="0" borderId="108" xfId="10" applyNumberFormat="1" applyFont="1" applyFill="1" applyBorder="1" applyAlignment="1" applyProtection="1">
      <alignment horizontal="right" vertical="center" shrinkToFit="1"/>
      <protection hidden="1"/>
    </xf>
    <xf numFmtId="38" fontId="21" fillId="0" borderId="97" xfId="10" applyFont="1" applyFill="1" applyBorder="1" applyAlignment="1" applyProtection="1">
      <alignment vertical="center" shrinkToFit="1"/>
      <protection locked="0"/>
    </xf>
    <xf numFmtId="38" fontId="21" fillId="0" borderId="11" xfId="11" applyFont="1" applyFill="1" applyBorder="1" applyAlignment="1" applyProtection="1">
      <alignment horizontal="left" vertical="center" shrinkToFit="1"/>
      <protection locked="0"/>
    </xf>
    <xf numFmtId="38" fontId="21" fillId="0" borderId="0" xfId="11" applyFont="1" applyFill="1" applyBorder="1" applyAlignment="1" applyProtection="1">
      <alignment horizontal="left" vertical="center" shrinkToFit="1"/>
      <protection locked="0"/>
    </xf>
    <xf numFmtId="38" fontId="21" fillId="0" borderId="238" xfId="11" applyFont="1" applyFill="1" applyBorder="1" applyAlignment="1" applyProtection="1">
      <alignment horizontal="left" vertical="center" shrinkToFit="1"/>
      <protection locked="0"/>
    </xf>
    <xf numFmtId="0" fontId="12" fillId="5" borderId="229" xfId="0" applyFont="1" applyFill="1" applyBorder="1" applyAlignment="1" applyProtection="1">
      <alignment horizontal="center" vertical="center" wrapText="1"/>
      <protection hidden="1"/>
    </xf>
    <xf numFmtId="0" fontId="12" fillId="0" borderId="236" xfId="0" applyFont="1" applyBorder="1" applyAlignment="1" applyProtection="1">
      <alignment horizontal="center" vertical="center" shrinkToFit="1"/>
      <protection hidden="1"/>
    </xf>
    <xf numFmtId="0" fontId="12" fillId="0" borderId="10" xfId="0" applyFont="1" applyBorder="1" applyAlignment="1" applyProtection="1">
      <alignment horizontal="center" vertical="center" shrinkToFit="1"/>
      <protection hidden="1"/>
    </xf>
    <xf numFmtId="0" fontId="12" fillId="0" borderId="239" xfId="0" applyFont="1" applyBorder="1" applyAlignment="1" applyProtection="1">
      <alignment horizontal="center" vertical="center" shrinkToFit="1"/>
      <protection hidden="1"/>
    </xf>
    <xf numFmtId="0" fontId="12" fillId="0" borderId="240" xfId="0" applyFont="1" applyBorder="1" applyAlignment="1" applyProtection="1">
      <alignment horizontal="center" vertical="center" shrinkToFit="1"/>
      <protection hidden="1"/>
    </xf>
    <xf numFmtId="0" fontId="12" fillId="0" borderId="241" xfId="0" applyFont="1" applyBorder="1" applyAlignment="1" applyProtection="1">
      <alignment horizontal="center" vertical="center" shrinkToFit="1"/>
      <protection hidden="1"/>
    </xf>
    <xf numFmtId="0" fontId="12" fillId="0" borderId="0" xfId="0" applyFont="1" applyAlignment="1" applyProtection="1">
      <alignment horizontal="left" vertical="center"/>
      <protection hidden="1"/>
    </xf>
    <xf numFmtId="0" fontId="12" fillId="7" borderId="226" xfId="0" applyFont="1" applyFill="1" applyBorder="1" applyAlignment="1" applyProtection="1">
      <alignment horizontal="center" vertical="center"/>
      <protection hidden="1"/>
    </xf>
    <xf numFmtId="0" fontId="12" fillId="7" borderId="227" xfId="0" applyFont="1" applyFill="1" applyBorder="1" applyAlignment="1" applyProtection="1">
      <alignment horizontal="center" vertical="center"/>
      <protection hidden="1"/>
    </xf>
    <xf numFmtId="0" fontId="12" fillId="7" borderId="228" xfId="0" applyFont="1" applyFill="1" applyBorder="1" applyAlignment="1" applyProtection="1">
      <alignment horizontal="center" vertical="center"/>
      <protection hidden="1"/>
    </xf>
    <xf numFmtId="0" fontId="12" fillId="5" borderId="231" xfId="0" applyFont="1" applyFill="1" applyBorder="1" applyAlignment="1" applyProtection="1">
      <alignment horizontal="center" vertical="center"/>
      <protection hidden="1"/>
    </xf>
    <xf numFmtId="0" fontId="6" fillId="4" borderId="233" xfId="0" applyFont="1" applyFill="1" applyBorder="1" applyAlignment="1" applyProtection="1">
      <alignment horizontal="center" vertical="center" wrapText="1"/>
      <protection hidden="1"/>
    </xf>
    <xf numFmtId="0" fontId="6" fillId="4" borderId="234" xfId="0" applyFont="1" applyFill="1" applyBorder="1" applyAlignment="1" applyProtection="1">
      <alignment horizontal="center" vertical="center" wrapText="1"/>
      <protection hidden="1"/>
    </xf>
    <xf numFmtId="0" fontId="12" fillId="5" borderId="233" xfId="0" applyFont="1" applyFill="1" applyBorder="1" applyAlignment="1" applyProtection="1">
      <alignment horizontal="center" vertical="center" wrapText="1"/>
      <protection hidden="1"/>
    </xf>
    <xf numFmtId="0" fontId="12" fillId="0" borderId="229" xfId="0" applyFont="1" applyBorder="1" applyAlignment="1" applyProtection="1">
      <alignment horizontal="center" vertical="center" wrapText="1"/>
      <protection hidden="1"/>
    </xf>
    <xf numFmtId="0" fontId="12" fillId="0" borderId="227" xfId="0" applyFont="1" applyBorder="1" applyAlignment="1" applyProtection="1">
      <alignment horizontal="center" vertical="center" wrapText="1"/>
      <protection hidden="1"/>
    </xf>
    <xf numFmtId="0" fontId="12" fillId="0" borderId="235" xfId="0" applyFont="1" applyBorder="1" applyAlignment="1" applyProtection="1">
      <alignment horizontal="center" vertical="center" wrapText="1"/>
      <protection hidden="1"/>
    </xf>
    <xf numFmtId="49" fontId="17" fillId="0" borderId="105" xfId="0" applyNumberFormat="1" applyFont="1" applyBorder="1" applyAlignment="1" applyProtection="1">
      <alignment horizontal="left" vertical="center" shrinkToFit="1"/>
      <protection locked="0"/>
    </xf>
    <xf numFmtId="49" fontId="17" fillId="0" borderId="107" xfId="0" applyNumberFormat="1" applyFont="1" applyBorder="1" applyAlignment="1" applyProtection="1">
      <alignment horizontal="left" vertical="center" shrinkToFit="1"/>
      <protection locked="0"/>
    </xf>
    <xf numFmtId="49" fontId="17" fillId="0" borderId="97" xfId="0" applyNumberFormat="1" applyFont="1" applyBorder="1" applyAlignment="1" applyProtection="1">
      <alignment horizontal="left" vertical="center" shrinkToFit="1"/>
      <protection locked="0"/>
    </xf>
    <xf numFmtId="49" fontId="17" fillId="0" borderId="94" xfId="0" applyNumberFormat="1" applyFont="1" applyBorder="1" applyAlignment="1" applyProtection="1">
      <alignment horizontal="left" vertical="center" shrinkToFit="1"/>
      <protection locked="0"/>
    </xf>
    <xf numFmtId="0" fontId="12" fillId="5" borderId="155" xfId="0" applyFont="1" applyFill="1" applyBorder="1" applyAlignment="1" applyProtection="1">
      <alignment horizontal="center" vertical="center" wrapText="1"/>
      <protection hidden="1"/>
    </xf>
    <xf numFmtId="0" fontId="12" fillId="5" borderId="129" xfId="0" applyFont="1" applyFill="1" applyBorder="1" applyAlignment="1" applyProtection="1">
      <alignment horizontal="center" vertical="center" wrapText="1"/>
      <protection hidden="1"/>
    </xf>
    <xf numFmtId="0" fontId="12" fillId="5" borderId="145" xfId="0" applyFont="1" applyFill="1" applyBorder="1" applyAlignment="1" applyProtection="1">
      <alignment horizontal="center" vertical="center" wrapText="1"/>
      <protection hidden="1"/>
    </xf>
    <xf numFmtId="49" fontId="17" fillId="0" borderId="125" xfId="0" applyNumberFormat="1" applyFont="1" applyBorder="1" applyAlignment="1" applyProtection="1">
      <alignment horizontal="left" vertical="center" shrinkToFit="1"/>
      <protection locked="0"/>
    </xf>
    <xf numFmtId="0" fontId="18" fillId="4" borderId="23" xfId="0" applyFont="1" applyFill="1" applyBorder="1" applyAlignment="1" applyProtection="1">
      <alignment horizontal="right" vertical="center"/>
      <protection hidden="1"/>
    </xf>
    <xf numFmtId="0" fontId="18" fillId="4" borderId="13" xfId="0" applyFont="1" applyFill="1" applyBorder="1" applyAlignment="1" applyProtection="1">
      <alignment horizontal="right" vertical="center"/>
      <protection hidden="1"/>
    </xf>
    <xf numFmtId="0" fontId="18" fillId="4" borderId="24" xfId="0" applyFont="1" applyFill="1" applyBorder="1" applyAlignment="1" applyProtection="1">
      <alignment horizontal="right" vertical="center"/>
      <protection hidden="1"/>
    </xf>
    <xf numFmtId="38" fontId="25" fillId="0" borderId="22" xfId="10" applyFont="1" applyFill="1" applyBorder="1" applyAlignment="1" applyProtection="1">
      <alignment horizontal="right" vertical="center" shrinkToFit="1"/>
      <protection hidden="1"/>
    </xf>
    <xf numFmtId="38" fontId="25" fillId="0" borderId="13" xfId="10" applyFont="1" applyFill="1" applyBorder="1" applyAlignment="1" applyProtection="1">
      <alignment horizontal="right" vertical="center" shrinkToFit="1"/>
      <protection hidden="1"/>
    </xf>
    <xf numFmtId="38" fontId="25" fillId="0" borderId="21" xfId="10" applyFont="1" applyFill="1" applyBorder="1" applyAlignment="1" applyProtection="1">
      <alignment horizontal="right" vertical="center" shrinkToFit="1"/>
      <protection hidden="1"/>
    </xf>
    <xf numFmtId="38" fontId="21" fillId="0" borderId="107" xfId="10" applyFont="1" applyFill="1" applyBorder="1" applyAlignment="1" applyProtection="1">
      <alignment horizontal="right" vertical="center" shrinkToFit="1"/>
      <protection hidden="1"/>
    </xf>
    <xf numFmtId="38" fontId="21" fillId="0" borderId="97" xfId="10" applyFont="1" applyFill="1" applyBorder="1" applyAlignment="1" applyProtection="1">
      <alignment horizontal="right" vertical="center" shrinkToFit="1"/>
      <protection hidden="1"/>
    </xf>
    <xf numFmtId="0" fontId="12" fillId="0" borderId="76" xfId="0" applyFont="1" applyBorder="1" applyAlignment="1" applyProtection="1">
      <alignment horizontal="center" vertical="center" shrinkToFit="1"/>
      <protection hidden="1"/>
    </xf>
    <xf numFmtId="0" fontId="12" fillId="0" borderId="14" xfId="0" applyFont="1" applyBorder="1" applyAlignment="1" applyProtection="1">
      <alignment horizontal="center" vertical="center" shrinkToFit="1"/>
      <protection hidden="1"/>
    </xf>
    <xf numFmtId="0" fontId="11" fillId="41" borderId="55" xfId="0" applyFont="1" applyFill="1" applyBorder="1" applyAlignment="1" applyProtection="1">
      <alignment horizontal="right" vertical="center"/>
      <protection hidden="1"/>
    </xf>
    <xf numFmtId="177" fontId="21" fillId="0" borderId="176" xfId="10" applyNumberFormat="1" applyFont="1" applyFill="1" applyBorder="1" applyAlignment="1" applyProtection="1">
      <alignment horizontal="right" vertical="center" shrinkToFit="1"/>
      <protection hidden="1"/>
    </xf>
    <xf numFmtId="177" fontId="21" fillId="0" borderId="163" xfId="10" applyNumberFormat="1" applyFont="1" applyFill="1" applyBorder="1" applyAlignment="1" applyProtection="1">
      <alignment horizontal="right" vertical="center" shrinkToFit="1"/>
      <protection hidden="1"/>
    </xf>
    <xf numFmtId="177" fontId="21" fillId="0" borderId="177" xfId="10" applyNumberFormat="1" applyFont="1" applyFill="1" applyBorder="1" applyAlignment="1" applyProtection="1">
      <alignment horizontal="right" vertical="center" shrinkToFit="1"/>
      <protection hidden="1"/>
    </xf>
    <xf numFmtId="0" fontId="22" fillId="0" borderId="178" xfId="0" applyFont="1" applyBorder="1" applyAlignment="1" applyProtection="1">
      <alignment horizontal="center" vertical="center"/>
      <protection hidden="1"/>
    </xf>
    <xf numFmtId="0" fontId="22" fillId="0" borderId="179" xfId="0" applyFont="1" applyBorder="1" applyAlignment="1" applyProtection="1">
      <alignment horizontal="center" vertical="center"/>
      <protection hidden="1"/>
    </xf>
    <xf numFmtId="38" fontId="21" fillId="0" borderId="54" xfId="10" applyFont="1" applyFill="1" applyBorder="1" applyAlignment="1" applyProtection="1">
      <alignment horizontal="right" vertical="center" shrinkToFit="1"/>
      <protection hidden="1"/>
    </xf>
    <xf numFmtId="38" fontId="21" fillId="0" borderId="55" xfId="10" applyFont="1" applyFill="1" applyBorder="1" applyAlignment="1" applyProtection="1">
      <alignment horizontal="right" vertical="center" shrinkToFit="1"/>
      <protection hidden="1"/>
    </xf>
    <xf numFmtId="49" fontId="118" fillId="0" borderId="94" xfId="24" applyNumberFormat="1" applyFont="1" applyBorder="1" applyAlignment="1" applyProtection="1">
      <alignment horizontal="center" vertical="center" shrinkToFit="1"/>
      <protection locked="0"/>
    </xf>
    <xf numFmtId="49" fontId="118" fillId="0" borderId="92" xfId="24" applyNumberFormat="1" applyFont="1" applyBorder="1" applyAlignment="1" applyProtection="1">
      <alignment horizontal="center" vertical="center" shrinkToFit="1"/>
      <protection locked="0"/>
    </xf>
    <xf numFmtId="177" fontId="21" fillId="0" borderId="92" xfId="10" applyNumberFormat="1" applyFont="1" applyFill="1" applyBorder="1" applyAlignment="1" applyProtection="1">
      <alignment vertical="center" shrinkToFit="1"/>
      <protection locked="0"/>
    </xf>
    <xf numFmtId="38" fontId="21" fillId="0" borderId="92" xfId="10" applyFont="1" applyFill="1" applyBorder="1" applyAlignment="1" applyProtection="1">
      <alignment vertical="center" shrinkToFit="1"/>
      <protection locked="0"/>
    </xf>
    <xf numFmtId="38" fontId="21" fillId="0" borderId="102" xfId="10" applyFont="1" applyFill="1" applyBorder="1" applyAlignment="1" applyProtection="1">
      <alignment vertical="center" shrinkToFit="1"/>
      <protection locked="0"/>
    </xf>
    <xf numFmtId="49" fontId="118" fillId="0" borderId="93" xfId="24" applyNumberFormat="1" applyFont="1" applyBorder="1" applyAlignment="1" applyProtection="1">
      <alignment horizontal="center" vertical="center" shrinkToFit="1"/>
      <protection locked="0"/>
    </xf>
    <xf numFmtId="49" fontId="118" fillId="0" borderId="89" xfId="24" applyNumberFormat="1" applyFont="1" applyBorder="1" applyAlignment="1" applyProtection="1">
      <alignment horizontal="center" vertical="center" shrinkToFit="1"/>
      <protection locked="0"/>
    </xf>
    <xf numFmtId="177" fontId="21" fillId="0" borderId="89" xfId="10" applyNumberFormat="1" applyFont="1" applyFill="1" applyBorder="1" applyAlignment="1" applyProtection="1">
      <alignment vertical="center" shrinkToFit="1"/>
      <protection locked="0"/>
    </xf>
    <xf numFmtId="38" fontId="21" fillId="0" borderId="89" xfId="10" applyFont="1" applyFill="1" applyBorder="1" applyAlignment="1" applyProtection="1">
      <alignment vertical="center" shrinkToFit="1"/>
      <protection locked="0"/>
    </xf>
    <xf numFmtId="38" fontId="21" fillId="0" borderId="133" xfId="10" applyFont="1" applyFill="1" applyBorder="1" applyAlignment="1" applyProtection="1">
      <alignment vertical="center" shrinkToFit="1"/>
      <protection locked="0"/>
    </xf>
    <xf numFmtId="0" fontId="12" fillId="0" borderId="63" xfId="0" applyFont="1" applyBorder="1" applyAlignment="1" applyProtection="1">
      <alignment horizontal="center" vertical="center" shrinkToFit="1"/>
      <protection hidden="1"/>
    </xf>
    <xf numFmtId="0" fontId="12" fillId="7" borderId="128" xfId="0" applyFont="1" applyFill="1" applyBorder="1" applyAlignment="1" applyProtection="1">
      <alignment horizontal="center" vertical="center"/>
      <protection hidden="1"/>
    </xf>
    <xf numFmtId="0" fontId="12" fillId="7" borderId="129" xfId="0" applyFont="1" applyFill="1" applyBorder="1" applyAlignment="1" applyProtection="1">
      <alignment horizontal="center" vertical="center"/>
      <protection hidden="1"/>
    </xf>
    <xf numFmtId="0" fontId="12" fillId="7" borderId="130" xfId="0" applyFont="1" applyFill="1" applyBorder="1" applyAlignment="1" applyProtection="1">
      <alignment horizontal="center" vertical="center"/>
      <protection hidden="1"/>
    </xf>
    <xf numFmtId="0" fontId="12" fillId="5" borderId="87" xfId="0" applyFont="1" applyFill="1" applyBorder="1" applyAlignment="1" applyProtection="1">
      <alignment horizontal="center" vertical="center" wrapText="1"/>
      <protection hidden="1"/>
    </xf>
    <xf numFmtId="0" fontId="12" fillId="5" borderId="101" xfId="0" applyFont="1" applyFill="1" applyBorder="1" applyAlignment="1" applyProtection="1">
      <alignment horizontal="center" vertical="center" wrapText="1"/>
      <protection hidden="1"/>
    </xf>
    <xf numFmtId="0" fontId="12" fillId="5" borderId="138" xfId="0" applyFont="1" applyFill="1" applyBorder="1" applyAlignment="1" applyProtection="1">
      <alignment horizontal="center" vertical="center" wrapText="1"/>
      <protection hidden="1"/>
    </xf>
    <xf numFmtId="0" fontId="12" fillId="5" borderId="155" xfId="0" applyFont="1" applyFill="1" applyBorder="1" applyAlignment="1" applyProtection="1">
      <alignment horizontal="center" vertical="center" wrapText="1" shrinkToFit="1"/>
      <protection hidden="1"/>
    </xf>
    <xf numFmtId="0" fontId="12" fillId="5" borderId="129" xfId="0" applyFont="1" applyFill="1" applyBorder="1" applyAlignment="1" applyProtection="1">
      <alignment horizontal="center" vertical="center" wrapText="1" shrinkToFit="1"/>
      <protection hidden="1"/>
    </xf>
    <xf numFmtId="0" fontId="12" fillId="5" borderId="145" xfId="0" applyFont="1" applyFill="1" applyBorder="1" applyAlignment="1" applyProtection="1">
      <alignment horizontal="center" vertical="center" wrapText="1" shrinkToFit="1"/>
      <protection hidden="1"/>
    </xf>
    <xf numFmtId="0" fontId="17" fillId="0" borderId="95" xfId="0" applyFont="1" applyBorder="1" applyAlignment="1" applyProtection="1">
      <alignment horizontal="left" vertical="center" shrinkToFit="1"/>
      <protection locked="0"/>
    </xf>
    <xf numFmtId="0" fontId="17" fillId="0" borderId="96" xfId="0" applyFont="1" applyBorder="1" applyAlignment="1" applyProtection="1">
      <alignment horizontal="left" vertical="center" shrinkToFit="1"/>
      <protection locked="0"/>
    </xf>
    <xf numFmtId="0" fontId="17" fillId="0" borderId="93" xfId="0" applyFont="1" applyBorder="1" applyAlignment="1" applyProtection="1">
      <alignment horizontal="left" vertical="center" shrinkToFit="1"/>
      <protection locked="0"/>
    </xf>
    <xf numFmtId="0" fontId="11" fillId="41" borderId="54" xfId="0" applyFont="1" applyFill="1" applyBorder="1" applyAlignment="1" applyProtection="1">
      <alignment horizontal="right" vertical="center" wrapText="1" shrinkToFit="1"/>
      <protection hidden="1"/>
    </xf>
    <xf numFmtId="0" fontId="11" fillId="41" borderId="55" xfId="0" applyFont="1" applyFill="1" applyBorder="1" applyAlignment="1" applyProtection="1">
      <alignment horizontal="right" vertical="center" wrapText="1" shrinkToFit="1"/>
      <protection hidden="1"/>
    </xf>
    <xf numFmtId="0" fontId="11" fillId="41" borderId="56" xfId="0" applyFont="1" applyFill="1" applyBorder="1" applyAlignment="1" applyProtection="1">
      <alignment horizontal="right" vertical="center" wrapText="1" shrinkToFit="1"/>
      <protection hidden="1"/>
    </xf>
    <xf numFmtId="0" fontId="17" fillId="0" borderId="125" xfId="0" applyFont="1" applyBorder="1" applyAlignment="1" applyProtection="1">
      <alignment horizontal="left" vertical="center" shrinkToFit="1"/>
      <protection locked="0"/>
    </xf>
    <xf numFmtId="0" fontId="17" fillId="0" borderId="97" xfId="0" applyFont="1" applyBorder="1" applyAlignment="1" applyProtection="1">
      <alignment horizontal="left" vertical="center" shrinkToFit="1"/>
      <protection locked="0"/>
    </xf>
    <xf numFmtId="0" fontId="17" fillId="0" borderId="94" xfId="0" applyFont="1" applyBorder="1" applyAlignment="1" applyProtection="1">
      <alignment horizontal="left" vertical="center" shrinkToFit="1"/>
      <protection locked="0"/>
    </xf>
    <xf numFmtId="0" fontId="12" fillId="0" borderId="131" xfId="0" applyFont="1" applyBorder="1" applyAlignment="1" applyProtection="1">
      <alignment horizontal="center" vertical="center" shrinkToFit="1"/>
      <protection hidden="1"/>
    </xf>
    <xf numFmtId="0" fontId="12" fillId="0" borderId="99" xfId="0" applyFont="1" applyBorder="1" applyAlignment="1" applyProtection="1">
      <alignment horizontal="center" vertical="center" shrinkToFit="1"/>
      <protection hidden="1"/>
    </xf>
    <xf numFmtId="0" fontId="12" fillId="0" borderId="132" xfId="0" applyFont="1" applyBorder="1" applyAlignment="1" applyProtection="1">
      <alignment horizontal="center" vertical="center" shrinkToFit="1"/>
      <protection hidden="1"/>
    </xf>
    <xf numFmtId="0" fontId="12" fillId="0" borderId="81" xfId="0" applyFont="1" applyBorder="1" applyAlignment="1" applyProtection="1">
      <alignment horizontal="center" vertical="center" shrinkToFit="1"/>
      <protection hidden="1"/>
    </xf>
    <xf numFmtId="0" fontId="13" fillId="41" borderId="72" xfId="0" applyFont="1" applyFill="1" applyBorder="1" applyAlignment="1" applyProtection="1">
      <alignment horizontal="center" vertical="center" wrapText="1"/>
      <protection hidden="1"/>
    </xf>
    <xf numFmtId="0" fontId="13" fillId="41" borderId="14" xfId="0" applyFont="1" applyFill="1" applyBorder="1" applyAlignment="1" applyProtection="1">
      <alignment horizontal="center" vertical="center" wrapText="1"/>
      <protection hidden="1"/>
    </xf>
    <xf numFmtId="177" fontId="21" fillId="0" borderId="92" xfId="11" applyNumberFormat="1" applyFont="1" applyFill="1" applyBorder="1" applyAlignment="1" applyProtection="1">
      <alignment horizontal="right" vertical="center" shrinkToFit="1"/>
      <protection locked="0"/>
    </xf>
    <xf numFmtId="177" fontId="21" fillId="0" borderId="102" xfId="11" applyNumberFormat="1" applyFont="1" applyFill="1" applyBorder="1" applyAlignment="1" applyProtection="1">
      <alignment horizontal="right" vertical="center" shrinkToFit="1"/>
      <protection locked="0"/>
    </xf>
    <xf numFmtId="0" fontId="11" fillId="4" borderId="54" xfId="0" applyFont="1" applyFill="1" applyBorder="1" applyAlignment="1" applyProtection="1">
      <alignment horizontal="right" vertical="center"/>
      <protection hidden="1"/>
    </xf>
    <xf numFmtId="0" fontId="11" fillId="4" borderId="55" xfId="0" applyFont="1" applyFill="1" applyBorder="1" applyAlignment="1" applyProtection="1">
      <alignment horizontal="right" vertical="center"/>
      <protection hidden="1"/>
    </xf>
    <xf numFmtId="0" fontId="21" fillId="0" borderId="180" xfId="0" applyFont="1" applyBorder="1" applyAlignment="1" applyProtection="1">
      <alignment horizontal="right" vertical="center" shrinkToFit="1"/>
      <protection hidden="1"/>
    </xf>
    <xf numFmtId="181" fontId="21" fillId="0" borderId="180" xfId="0" applyNumberFormat="1" applyFont="1" applyBorder="1" applyAlignment="1" applyProtection="1">
      <alignment horizontal="center" vertical="center" shrinkToFit="1"/>
      <protection hidden="1"/>
    </xf>
    <xf numFmtId="0" fontId="11" fillId="0" borderId="181" xfId="0" applyFont="1" applyBorder="1" applyAlignment="1" applyProtection="1">
      <alignment horizontal="center" vertical="center"/>
      <protection hidden="1"/>
    </xf>
    <xf numFmtId="0" fontId="11" fillId="0" borderId="182" xfId="0" applyFont="1" applyBorder="1" applyAlignment="1" applyProtection="1">
      <alignment horizontal="center" vertical="center"/>
      <protection hidden="1"/>
    </xf>
    <xf numFmtId="38" fontId="21" fillId="0" borderId="54" xfId="0" applyNumberFormat="1" applyFont="1" applyBorder="1" applyAlignment="1" applyProtection="1">
      <alignment horizontal="right" vertical="center" shrinkToFit="1"/>
      <protection hidden="1"/>
    </xf>
    <xf numFmtId="0" fontId="21" fillId="0" borderId="55" xfId="0" applyFont="1" applyBorder="1" applyAlignment="1" applyProtection="1">
      <alignment horizontal="right" vertical="center" shrinkToFit="1"/>
      <protection hidden="1"/>
    </xf>
    <xf numFmtId="0" fontId="17" fillId="0" borderId="91" xfId="0" applyFont="1" applyBorder="1" applyAlignment="1" applyProtection="1">
      <alignment horizontal="center" vertical="center" shrinkToFit="1"/>
      <protection locked="0"/>
    </xf>
    <xf numFmtId="0" fontId="17" fillId="0" borderId="94" xfId="0" applyFont="1" applyBorder="1" applyAlignment="1" applyProtection="1">
      <alignment horizontal="center" vertical="center" shrinkToFit="1"/>
      <protection locked="0"/>
    </xf>
    <xf numFmtId="0" fontId="17" fillId="0" borderId="92" xfId="0" applyFont="1" applyBorder="1" applyAlignment="1" applyProtection="1">
      <alignment horizontal="center" vertical="center" shrinkToFit="1"/>
      <protection locked="0"/>
    </xf>
    <xf numFmtId="0" fontId="17" fillId="0" borderId="92" xfId="0" applyFont="1" applyBorder="1" applyAlignment="1" applyProtection="1">
      <alignment horizontal="left" vertical="center" shrinkToFit="1"/>
      <protection locked="0"/>
    </xf>
    <xf numFmtId="0" fontId="17" fillId="0" borderId="89" xfId="0" applyFont="1" applyBorder="1" applyAlignment="1" applyProtection="1">
      <alignment horizontal="center" vertical="center" shrinkToFit="1"/>
      <protection locked="0"/>
    </xf>
    <xf numFmtId="0" fontId="17" fillId="0" borderId="95" xfId="0" applyFont="1" applyBorder="1" applyAlignment="1" applyProtection="1">
      <alignment horizontal="center" vertical="center" shrinkToFit="1"/>
      <protection locked="0"/>
    </xf>
    <xf numFmtId="181" fontId="17" fillId="0" borderId="92" xfId="0" applyNumberFormat="1" applyFont="1" applyBorder="1" applyAlignment="1" applyProtection="1">
      <alignment horizontal="center" vertical="center" shrinkToFit="1"/>
      <protection hidden="1"/>
    </xf>
    <xf numFmtId="0" fontId="17" fillId="0" borderId="92" xfId="0" applyFont="1" applyBorder="1" applyAlignment="1" applyProtection="1">
      <alignment horizontal="right" vertical="center" shrinkToFit="1"/>
      <protection locked="0"/>
    </xf>
    <xf numFmtId="0" fontId="17" fillId="0" borderId="88" xfId="0" applyFont="1" applyBorder="1" applyAlignment="1" applyProtection="1">
      <alignment horizontal="center" vertical="center" shrinkToFit="1"/>
      <protection locked="0"/>
    </xf>
    <xf numFmtId="0" fontId="17" fillId="0" borderId="93" xfId="0" applyFont="1" applyBorder="1" applyAlignment="1" applyProtection="1">
      <alignment horizontal="center" vertical="center" shrinkToFit="1"/>
      <protection locked="0"/>
    </xf>
    <xf numFmtId="0" fontId="17" fillId="0" borderId="89" xfId="0" applyFont="1" applyBorder="1" applyAlignment="1" applyProtection="1">
      <alignment horizontal="left" vertical="center" shrinkToFit="1"/>
      <protection locked="0"/>
    </xf>
    <xf numFmtId="181" fontId="17" fillId="0" borderId="89" xfId="0" applyNumberFormat="1" applyFont="1" applyBorder="1" applyAlignment="1" applyProtection="1">
      <alignment horizontal="center" vertical="center" shrinkToFit="1"/>
      <protection hidden="1"/>
    </xf>
    <xf numFmtId="0" fontId="17" fillId="0" borderId="89" xfId="0" applyFont="1" applyBorder="1" applyAlignment="1" applyProtection="1">
      <alignment horizontal="right" vertical="center" shrinkToFit="1"/>
      <protection locked="0"/>
    </xf>
    <xf numFmtId="177" fontId="21" fillId="0" borderId="89" xfId="11" applyNumberFormat="1" applyFont="1" applyFill="1" applyBorder="1" applyAlignment="1" applyProtection="1">
      <alignment horizontal="right" vertical="center" shrinkToFit="1"/>
      <protection locked="0"/>
    </xf>
    <xf numFmtId="177" fontId="21" fillId="0" borderId="133" xfId="11" applyNumberFormat="1" applyFont="1" applyFill="1" applyBorder="1" applyAlignment="1" applyProtection="1">
      <alignment horizontal="right" vertical="center" shrinkToFit="1"/>
      <protection locked="0"/>
    </xf>
    <xf numFmtId="0" fontId="6" fillId="41" borderId="87" xfId="0" applyFont="1" applyFill="1" applyBorder="1" applyAlignment="1" applyProtection="1">
      <alignment horizontal="center" vertical="center" wrapText="1"/>
      <protection hidden="1"/>
    </xf>
    <xf numFmtId="0" fontId="12" fillId="41" borderId="87" xfId="0" applyFont="1" applyFill="1" applyBorder="1" applyAlignment="1" applyProtection="1">
      <alignment horizontal="center" vertical="center" wrapText="1"/>
      <protection hidden="1"/>
    </xf>
    <xf numFmtId="0" fontId="12" fillId="5" borderId="87" xfId="0" applyFont="1" applyFill="1" applyBorder="1" applyAlignment="1" applyProtection="1">
      <alignment horizontal="center" vertical="center"/>
      <protection hidden="1"/>
    </xf>
    <xf numFmtId="0" fontId="12" fillId="5" borderId="101" xfId="0" applyFont="1" applyFill="1" applyBorder="1" applyAlignment="1" applyProtection="1">
      <alignment horizontal="center" vertical="center"/>
      <protection hidden="1"/>
    </xf>
    <xf numFmtId="0" fontId="18" fillId="2" borderId="0" xfId="0" applyFont="1" applyFill="1" applyAlignment="1" applyProtection="1">
      <alignment horizontal="left" vertical="center" wrapText="1"/>
      <protection hidden="1"/>
    </xf>
    <xf numFmtId="0" fontId="12" fillId="7" borderId="76" xfId="0" applyFont="1" applyFill="1" applyBorder="1" applyAlignment="1" applyProtection="1">
      <alignment horizontal="center" vertical="center"/>
      <protection hidden="1"/>
    </xf>
    <xf numFmtId="0" fontId="12" fillId="7" borderId="14" xfId="0" applyFont="1" applyFill="1" applyBorder="1" applyAlignment="1" applyProtection="1">
      <alignment horizontal="center" vertical="center"/>
      <protection hidden="1"/>
    </xf>
    <xf numFmtId="0" fontId="12" fillId="7" borderId="81" xfId="0" applyFont="1" applyFill="1" applyBorder="1" applyAlignment="1" applyProtection="1">
      <alignment horizontal="center" vertical="center"/>
      <protection hidden="1"/>
    </xf>
    <xf numFmtId="0" fontId="12" fillId="5" borderId="86" xfId="0" applyFont="1" applyFill="1" applyBorder="1" applyAlignment="1" applyProtection="1">
      <alignment horizontal="center" vertical="center" wrapText="1"/>
      <protection hidden="1"/>
    </xf>
    <xf numFmtId="0" fontId="12" fillId="5" borderId="155" xfId="0" applyFont="1" applyFill="1" applyBorder="1" applyAlignment="1" applyProtection="1">
      <alignment horizontal="center" vertical="center"/>
      <protection hidden="1"/>
    </xf>
    <xf numFmtId="0" fontId="18" fillId="41" borderId="23" xfId="0" applyFont="1" applyFill="1" applyBorder="1" applyAlignment="1" applyProtection="1">
      <alignment horizontal="right" vertical="center"/>
      <protection hidden="1"/>
    </xf>
    <xf numFmtId="0" fontId="18" fillId="41" borderId="13" xfId="0" applyFont="1" applyFill="1" applyBorder="1" applyAlignment="1" applyProtection="1">
      <alignment horizontal="right" vertical="center"/>
      <protection hidden="1"/>
    </xf>
    <xf numFmtId="0" fontId="18" fillId="41" borderId="24" xfId="0" applyFont="1" applyFill="1" applyBorder="1" applyAlignment="1" applyProtection="1">
      <alignment horizontal="right" vertical="center"/>
      <protection hidden="1"/>
    </xf>
    <xf numFmtId="38" fontId="25" fillId="0" borderId="22" xfId="10" applyFont="1" applyFill="1" applyBorder="1" applyAlignment="1" applyProtection="1">
      <alignment vertical="center" shrinkToFit="1"/>
      <protection hidden="1"/>
    </xf>
    <xf numFmtId="38" fontId="25" fillId="0" borderId="13" xfId="10" applyFont="1" applyFill="1" applyBorder="1" applyAlignment="1" applyProtection="1">
      <alignment vertical="center" shrinkToFit="1"/>
      <protection hidden="1"/>
    </xf>
    <xf numFmtId="38" fontId="25" fillId="0" borderId="21" xfId="10" applyFont="1" applyFill="1" applyBorder="1" applyAlignment="1" applyProtection="1">
      <alignment vertical="center" shrinkToFit="1"/>
      <protection hidden="1"/>
    </xf>
    <xf numFmtId="38" fontId="17" fillId="0" borderId="105" xfId="10" applyFont="1" applyFill="1" applyBorder="1" applyAlignment="1" applyProtection="1">
      <alignment vertical="center" shrinkToFit="1"/>
      <protection hidden="1"/>
    </xf>
    <xf numFmtId="38" fontId="17" fillId="0" borderId="96" xfId="10" applyFont="1" applyFill="1" applyBorder="1" applyAlignment="1" applyProtection="1">
      <alignment vertical="center" shrinkToFit="1"/>
      <protection hidden="1"/>
    </xf>
    <xf numFmtId="0" fontId="11" fillId="41" borderId="54" xfId="0" applyFont="1" applyFill="1" applyBorder="1" applyAlignment="1" applyProtection="1">
      <alignment horizontal="right" vertical="center"/>
      <protection hidden="1"/>
    </xf>
    <xf numFmtId="177" fontId="21" fillId="0" borderId="176" xfId="10" applyNumberFormat="1" applyFont="1" applyFill="1" applyBorder="1" applyAlignment="1" applyProtection="1">
      <alignment vertical="center" shrinkToFit="1"/>
      <protection hidden="1"/>
    </xf>
    <xf numFmtId="177" fontId="21" fillId="0" borderId="163" xfId="10" applyNumberFormat="1" applyFont="1" applyFill="1" applyBorder="1" applyAlignment="1" applyProtection="1">
      <alignment vertical="center" shrinkToFit="1"/>
      <protection hidden="1"/>
    </xf>
    <xf numFmtId="177" fontId="21" fillId="0" borderId="177" xfId="10" applyNumberFormat="1" applyFont="1" applyFill="1" applyBorder="1" applyAlignment="1" applyProtection="1">
      <alignment vertical="center" shrinkToFit="1"/>
      <protection hidden="1"/>
    </xf>
    <xf numFmtId="0" fontId="12" fillId="0" borderId="95" xfId="0" applyFont="1" applyBorder="1" applyAlignment="1" applyProtection="1">
      <alignment horizontal="left" vertical="center"/>
      <protection locked="0"/>
    </xf>
    <xf numFmtId="0" fontId="12" fillId="0" borderId="96" xfId="0" applyFont="1" applyBorder="1" applyAlignment="1" applyProtection="1">
      <alignment horizontal="left" vertical="center"/>
      <protection locked="0"/>
    </xf>
    <xf numFmtId="0" fontId="12" fillId="0" borderId="93" xfId="0" applyFont="1" applyBorder="1" applyAlignment="1" applyProtection="1">
      <alignment horizontal="left" vertical="center"/>
      <protection locked="0"/>
    </xf>
    <xf numFmtId="0" fontId="17" fillId="0" borderId="168"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146" xfId="0" applyFont="1" applyBorder="1" applyAlignment="1" applyProtection="1">
      <alignment horizontal="center" vertical="center"/>
      <protection locked="0"/>
    </xf>
    <xf numFmtId="0" fontId="17" fillId="0" borderId="95" xfId="0" applyFont="1" applyBorder="1" applyAlignment="1" applyProtection="1">
      <alignment horizontal="left" vertical="center"/>
      <protection locked="0"/>
    </xf>
    <xf numFmtId="0" fontId="17" fillId="0" borderId="96" xfId="0" applyFont="1" applyBorder="1" applyAlignment="1" applyProtection="1">
      <alignment horizontal="left" vertical="center"/>
      <protection locked="0"/>
    </xf>
    <xf numFmtId="177" fontId="17" fillId="0" borderId="94" xfId="10" applyNumberFormat="1" applyFont="1" applyFill="1" applyBorder="1" applyAlignment="1" applyProtection="1">
      <alignment vertical="center" shrinkToFit="1"/>
      <protection locked="0"/>
    </xf>
    <xf numFmtId="38" fontId="17" fillId="0" borderId="89" xfId="10" applyFont="1" applyFill="1" applyBorder="1" applyAlignment="1" applyProtection="1">
      <alignment vertical="center" shrinkToFit="1"/>
      <protection locked="0"/>
    </xf>
    <xf numFmtId="38" fontId="17" fillId="0" borderId="133" xfId="10" applyFont="1" applyFill="1" applyBorder="1" applyAlignment="1" applyProtection="1">
      <alignment vertical="center" shrinkToFit="1"/>
      <protection locked="0"/>
    </xf>
    <xf numFmtId="0" fontId="17" fillId="0" borderId="134" xfId="0" applyFont="1" applyBorder="1" applyAlignment="1" applyProtection="1">
      <alignment horizontal="center" vertical="center" textRotation="255"/>
      <protection hidden="1"/>
    </xf>
    <xf numFmtId="0" fontId="17" fillId="0" borderId="99" xfId="0" applyFont="1" applyBorder="1" applyAlignment="1" applyProtection="1">
      <alignment horizontal="center" vertical="center" textRotation="255"/>
      <protection hidden="1"/>
    </xf>
    <xf numFmtId="0" fontId="17" fillId="0" borderId="11" xfId="0" applyFont="1" applyBorder="1" applyAlignment="1" applyProtection="1">
      <alignment horizontal="center" vertical="center" textRotation="255"/>
      <protection hidden="1"/>
    </xf>
    <xf numFmtId="0" fontId="17" fillId="0" borderId="0" xfId="0" applyFont="1" applyAlignment="1" applyProtection="1">
      <alignment horizontal="center" vertical="center" textRotation="255"/>
      <protection hidden="1"/>
    </xf>
    <xf numFmtId="0" fontId="17" fillId="0" borderId="9" xfId="0" applyFont="1" applyBorder="1" applyAlignment="1" applyProtection="1">
      <alignment horizontal="center" vertical="center" textRotation="255"/>
      <protection hidden="1"/>
    </xf>
    <xf numFmtId="0" fontId="17" fillId="0" borderId="3" xfId="0" applyFont="1" applyBorder="1" applyAlignment="1" applyProtection="1">
      <alignment horizontal="center" vertical="center" textRotation="255"/>
      <protection hidden="1"/>
    </xf>
    <xf numFmtId="0" fontId="12" fillId="0" borderId="31" xfId="0" applyFont="1" applyBorder="1" applyAlignment="1" applyProtection="1">
      <alignment horizontal="center" vertical="center"/>
      <protection hidden="1"/>
    </xf>
    <xf numFmtId="0" fontId="12" fillId="0" borderId="5" xfId="0" applyFont="1" applyBorder="1" applyAlignment="1" applyProtection="1">
      <alignment horizontal="center" vertical="center"/>
      <protection hidden="1"/>
    </xf>
    <xf numFmtId="0" fontId="12" fillId="0" borderId="6" xfId="0" applyFont="1" applyBorder="1" applyAlignment="1" applyProtection="1">
      <alignment horizontal="center" vertical="center"/>
      <protection hidden="1"/>
    </xf>
    <xf numFmtId="0" fontId="12" fillId="0" borderId="36" xfId="0" applyFont="1" applyBorder="1" applyAlignment="1" applyProtection="1">
      <alignment horizontal="center" vertical="center"/>
      <protection hidden="1"/>
    </xf>
    <xf numFmtId="0" fontId="12" fillId="0" borderId="0" xfId="0" applyFont="1" applyAlignment="1" applyProtection="1">
      <alignment horizontal="center" vertical="center"/>
      <protection hidden="1"/>
    </xf>
    <xf numFmtId="0" fontId="12" fillId="0" borderId="10" xfId="0" applyFont="1" applyBorder="1" applyAlignment="1" applyProtection="1">
      <alignment horizontal="center" vertical="center"/>
      <protection hidden="1"/>
    </xf>
    <xf numFmtId="0" fontId="12" fillId="0" borderId="44" xfId="0" applyFont="1" applyBorder="1" applyAlignment="1" applyProtection="1">
      <alignment horizontal="center" vertical="center"/>
      <protection hidden="1"/>
    </xf>
    <xf numFmtId="0" fontId="12" fillId="0" borderId="15" xfId="0" applyFont="1" applyBorder="1" applyAlignment="1" applyProtection="1">
      <alignment horizontal="center" vertical="center"/>
      <protection hidden="1"/>
    </xf>
    <xf numFmtId="0" fontId="12" fillId="0" borderId="63" xfId="0" applyFont="1" applyBorder="1" applyAlignment="1" applyProtection="1">
      <alignment horizontal="center" vertical="center"/>
      <protection hidden="1"/>
    </xf>
    <xf numFmtId="0" fontId="17" fillId="0" borderId="95" xfId="0" applyFont="1" applyBorder="1" applyAlignment="1" applyProtection="1">
      <alignment horizontal="left" vertical="center" shrinkToFit="1"/>
      <protection hidden="1"/>
    </xf>
    <xf numFmtId="0" fontId="17" fillId="0" borderId="96" xfId="0" applyFont="1" applyBorder="1" applyAlignment="1" applyProtection="1">
      <alignment horizontal="left" vertical="center" shrinkToFit="1"/>
      <protection hidden="1"/>
    </xf>
    <xf numFmtId="0" fontId="17" fillId="0" borderId="93" xfId="0" applyFont="1" applyBorder="1" applyAlignment="1" applyProtection="1">
      <alignment horizontal="left" vertical="center" shrinkToFit="1"/>
      <protection hidden="1"/>
    </xf>
    <xf numFmtId="177" fontId="17" fillId="0" borderId="89" xfId="10" applyNumberFormat="1" applyFont="1" applyFill="1" applyBorder="1" applyAlignment="1" applyProtection="1">
      <alignment vertical="center" shrinkToFit="1"/>
      <protection locked="0"/>
    </xf>
    <xf numFmtId="0" fontId="17" fillId="0" borderId="89" xfId="0" applyFont="1" applyBorder="1" applyAlignment="1" applyProtection="1">
      <alignment horizontal="center" vertical="center"/>
      <protection locked="0"/>
    </xf>
    <xf numFmtId="0" fontId="17" fillId="0" borderId="169" xfId="0" applyFont="1" applyBorder="1" applyAlignment="1" applyProtection="1">
      <alignment horizontal="center" vertical="center" textRotation="255"/>
      <protection hidden="1"/>
    </xf>
    <xf numFmtId="0" fontId="17" fillId="0" borderId="158" xfId="0" applyFont="1" applyBorder="1" applyAlignment="1" applyProtection="1">
      <alignment horizontal="center" vertical="center" textRotation="255"/>
      <protection hidden="1"/>
    </xf>
    <xf numFmtId="0" fontId="17" fillId="0" borderId="95" xfId="0" applyFont="1" applyBorder="1" applyAlignment="1" applyProtection="1">
      <alignment horizontal="center" vertical="center"/>
      <protection locked="0"/>
    </xf>
    <xf numFmtId="0" fontId="17" fillId="0" borderId="96" xfId="0" applyFont="1" applyBorder="1" applyAlignment="1" applyProtection="1">
      <alignment horizontal="center" vertical="center"/>
      <protection locked="0"/>
    </xf>
    <xf numFmtId="0" fontId="17" fillId="0" borderId="93" xfId="0" applyFont="1" applyBorder="1" applyAlignment="1" applyProtection="1">
      <alignment horizontal="center" vertical="center"/>
      <protection locked="0"/>
    </xf>
    <xf numFmtId="0" fontId="17" fillId="0" borderId="98" xfId="0" applyFont="1" applyBorder="1" applyAlignment="1" applyProtection="1">
      <alignment horizontal="center" vertical="center"/>
      <protection locked="0"/>
    </xf>
    <xf numFmtId="0" fontId="17" fillId="0" borderId="99" xfId="0" applyFont="1" applyBorder="1" applyAlignment="1" applyProtection="1">
      <alignment horizontal="center" vertical="center"/>
      <protection locked="0"/>
    </xf>
    <xf numFmtId="0" fontId="17" fillId="0" borderId="100" xfId="0" applyFont="1" applyBorder="1" applyAlignment="1" applyProtection="1">
      <alignment horizontal="center" vertical="center"/>
      <protection locked="0"/>
    </xf>
    <xf numFmtId="0" fontId="12" fillId="5" borderId="95" xfId="0" applyFont="1" applyFill="1" applyBorder="1" applyAlignment="1" applyProtection="1">
      <alignment horizontal="center" vertical="center" wrapText="1"/>
      <protection hidden="1"/>
    </xf>
    <xf numFmtId="0" fontId="12" fillId="5" borderId="96" xfId="0" applyFont="1" applyFill="1" applyBorder="1" applyAlignment="1" applyProtection="1">
      <alignment horizontal="center" vertical="center" wrapText="1"/>
      <protection hidden="1"/>
    </xf>
    <xf numFmtId="0" fontId="12" fillId="5" borderId="93" xfId="0" applyFont="1" applyFill="1" applyBorder="1" applyAlignment="1" applyProtection="1">
      <alignment horizontal="center" vertical="center" wrapText="1"/>
      <protection hidden="1"/>
    </xf>
    <xf numFmtId="0" fontId="12" fillId="5" borderId="150" xfId="0" applyFont="1" applyFill="1" applyBorder="1" applyAlignment="1" applyProtection="1">
      <alignment horizontal="center" vertical="center" wrapText="1"/>
      <protection hidden="1"/>
    </xf>
    <xf numFmtId="0" fontId="12" fillId="5" borderId="167" xfId="0" applyFont="1" applyFill="1" applyBorder="1" applyAlignment="1" applyProtection="1">
      <alignment horizontal="center" vertical="center" wrapText="1"/>
      <protection hidden="1"/>
    </xf>
    <xf numFmtId="0" fontId="13" fillId="4" borderId="11" xfId="0" applyFont="1" applyFill="1" applyBorder="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2" fillId="0" borderId="114" xfId="0" applyFont="1" applyBorder="1" applyAlignment="1" applyProtection="1">
      <alignment horizontal="center" vertical="center" wrapText="1"/>
      <protection hidden="1"/>
    </xf>
    <xf numFmtId="0" fontId="12" fillId="0" borderId="115" xfId="0" applyFont="1" applyBorder="1" applyAlignment="1" applyProtection="1">
      <alignment horizontal="center" vertical="center" wrapText="1"/>
      <protection hidden="1"/>
    </xf>
    <xf numFmtId="0" fontId="12" fillId="0" borderId="116" xfId="0" applyFont="1" applyBorder="1" applyAlignment="1" applyProtection="1">
      <alignment horizontal="center" vertical="center" wrapText="1"/>
      <protection hidden="1"/>
    </xf>
    <xf numFmtId="38" fontId="17" fillId="0" borderId="105" xfId="10" applyFont="1" applyFill="1" applyBorder="1" applyAlignment="1" applyProtection="1">
      <alignment vertical="center" shrinkToFit="1"/>
      <protection locked="0"/>
    </xf>
    <xf numFmtId="38" fontId="17" fillId="0" borderId="96" xfId="10" applyFont="1" applyFill="1" applyBorder="1" applyAlignment="1" applyProtection="1">
      <alignment vertical="center" shrinkToFit="1"/>
      <protection locked="0"/>
    </xf>
    <xf numFmtId="0" fontId="12" fillId="5" borderId="105" xfId="0" applyFont="1" applyFill="1" applyBorder="1" applyAlignment="1" applyProtection="1">
      <alignment horizontal="center" vertical="center"/>
      <protection hidden="1"/>
    </xf>
    <xf numFmtId="0" fontId="12" fillId="5" borderId="93" xfId="0" applyFont="1" applyFill="1" applyBorder="1" applyAlignment="1" applyProtection="1">
      <alignment horizontal="center" vertical="center"/>
      <protection hidden="1"/>
    </xf>
    <xf numFmtId="0" fontId="12" fillId="5" borderId="95" xfId="0" applyFont="1" applyFill="1" applyBorder="1" applyAlignment="1" applyProtection="1">
      <alignment horizontal="center" vertical="center"/>
      <protection hidden="1"/>
    </xf>
    <xf numFmtId="0" fontId="12" fillId="5" borderId="96" xfId="0" applyFont="1" applyFill="1" applyBorder="1" applyAlignment="1" applyProtection="1">
      <alignment horizontal="center" vertical="center"/>
      <protection hidden="1"/>
    </xf>
    <xf numFmtId="0" fontId="13" fillId="5" borderId="89" xfId="0" applyFont="1" applyFill="1" applyBorder="1" applyAlignment="1" applyProtection="1">
      <alignment horizontal="center" vertical="center" wrapText="1"/>
      <protection hidden="1"/>
    </xf>
    <xf numFmtId="0" fontId="13" fillId="5" borderId="95" xfId="0" applyFont="1" applyFill="1" applyBorder="1" applyAlignment="1" applyProtection="1">
      <alignment horizontal="center" vertical="center" wrapText="1"/>
      <protection hidden="1"/>
    </xf>
    <xf numFmtId="0" fontId="13" fillId="5" borderId="96" xfId="0" applyFont="1" applyFill="1" applyBorder="1" applyAlignment="1" applyProtection="1">
      <alignment horizontal="center" vertical="center" wrapText="1"/>
      <protection hidden="1"/>
    </xf>
    <xf numFmtId="38" fontId="21" fillId="0" borderId="32" xfId="11" applyFont="1" applyFill="1" applyBorder="1" applyAlignment="1" applyProtection="1">
      <alignment horizontal="left" vertical="center" shrinkToFit="1"/>
      <protection locked="0"/>
    </xf>
    <xf numFmtId="0" fontId="17" fillId="0" borderId="134" xfId="0" applyFont="1" applyBorder="1" applyAlignment="1" applyProtection="1">
      <alignment horizontal="center" vertical="center" textRotation="255" shrinkToFit="1"/>
      <protection hidden="1"/>
    </xf>
    <xf numFmtId="0" fontId="17" fillId="0" borderId="99" xfId="0" applyFont="1" applyBorder="1" applyAlignment="1" applyProtection="1">
      <alignment horizontal="center" vertical="center" textRotation="255" shrinkToFit="1"/>
      <protection hidden="1"/>
    </xf>
    <xf numFmtId="0" fontId="17" fillId="0" borderId="11" xfId="0" applyFont="1" applyBorder="1" applyAlignment="1" applyProtection="1">
      <alignment horizontal="center" vertical="center" textRotation="255" shrinkToFit="1"/>
      <protection hidden="1"/>
    </xf>
    <xf numFmtId="0" fontId="17" fillId="0" borderId="0" xfId="0" applyFont="1" applyAlignment="1" applyProtection="1">
      <alignment horizontal="center" vertical="center" textRotation="255" shrinkToFit="1"/>
      <protection hidden="1"/>
    </xf>
    <xf numFmtId="0" fontId="17" fillId="0" borderId="106" xfId="0" applyFont="1" applyBorder="1" applyAlignment="1" applyProtection="1">
      <alignment horizontal="left" vertical="center" shrinkToFit="1"/>
      <protection locked="0"/>
    </xf>
    <xf numFmtId="0" fontId="12" fillId="5" borderId="72" xfId="0" applyFont="1" applyFill="1" applyBorder="1" applyAlignment="1" applyProtection="1">
      <alignment horizontal="center" vertical="center" wrapText="1"/>
      <protection hidden="1"/>
    </xf>
    <xf numFmtId="0" fontId="12" fillId="5" borderId="14" xfId="0" applyFont="1" applyFill="1" applyBorder="1" applyAlignment="1" applyProtection="1">
      <alignment horizontal="center" vertical="center" wrapText="1"/>
      <protection hidden="1"/>
    </xf>
    <xf numFmtId="0" fontId="12" fillId="5" borderId="130" xfId="0" applyFont="1" applyFill="1" applyBorder="1" applyAlignment="1" applyProtection="1">
      <alignment horizontal="center" vertical="center" wrapText="1"/>
      <protection hidden="1"/>
    </xf>
    <xf numFmtId="0" fontId="11" fillId="41" borderId="56" xfId="0" applyFont="1" applyFill="1" applyBorder="1" applyAlignment="1" applyProtection="1">
      <alignment horizontal="right" vertical="center"/>
      <protection hidden="1"/>
    </xf>
    <xf numFmtId="38" fontId="17" fillId="0" borderId="92" xfId="10" applyFont="1" applyFill="1" applyBorder="1" applyAlignment="1" applyProtection="1">
      <alignment vertical="center" shrinkToFit="1"/>
      <protection locked="0"/>
    </xf>
    <xf numFmtId="38" fontId="17" fillId="0" borderId="102" xfId="10" applyFont="1" applyFill="1" applyBorder="1" applyAlignment="1" applyProtection="1">
      <alignment vertical="center" shrinkToFit="1"/>
      <protection locked="0"/>
    </xf>
    <xf numFmtId="38" fontId="17" fillId="0" borderId="107" xfId="10" applyFont="1" applyFill="1" applyBorder="1" applyAlignment="1" applyProtection="1">
      <alignment vertical="center" shrinkToFit="1"/>
      <protection hidden="1"/>
    </xf>
    <xf numFmtId="38" fontId="17" fillId="0" borderId="97" xfId="10" applyFont="1" applyFill="1" applyBorder="1" applyAlignment="1" applyProtection="1">
      <alignment vertical="center" shrinkToFit="1"/>
      <protection hidden="1"/>
    </xf>
    <xf numFmtId="0" fontId="12" fillId="0" borderId="91" xfId="0" applyFont="1" applyBorder="1" applyAlignment="1" applyProtection="1">
      <alignment horizontal="left" vertical="center" shrinkToFit="1"/>
      <protection locked="0"/>
    </xf>
    <xf numFmtId="0" fontId="12" fillId="0" borderId="92" xfId="0" applyFont="1" applyBorder="1" applyAlignment="1" applyProtection="1">
      <alignment horizontal="left" vertical="center" shrinkToFit="1"/>
      <protection locked="0"/>
    </xf>
    <xf numFmtId="49" fontId="17" fillId="0" borderId="92" xfId="0" applyNumberFormat="1" applyFont="1" applyBorder="1" applyAlignment="1" applyProtection="1">
      <alignment horizontal="left" vertical="center" shrinkToFit="1"/>
      <protection locked="0"/>
    </xf>
    <xf numFmtId="177" fontId="17" fillId="0" borderId="92" xfId="10" applyNumberFormat="1" applyFont="1" applyFill="1" applyBorder="1" applyAlignment="1" applyProtection="1">
      <alignment vertical="center" shrinkToFit="1"/>
      <protection locked="0"/>
    </xf>
    <xf numFmtId="0" fontId="12" fillId="0" borderId="88" xfId="0" applyFont="1" applyBorder="1" applyAlignment="1" applyProtection="1">
      <alignment horizontal="left" vertical="center" shrinkToFit="1"/>
      <protection locked="0"/>
    </xf>
    <xf numFmtId="0" fontId="12" fillId="0" borderId="89" xfId="0" applyFont="1" applyBorder="1" applyAlignment="1" applyProtection="1">
      <alignment horizontal="left" vertical="center" shrinkToFit="1"/>
      <protection locked="0"/>
    </xf>
    <xf numFmtId="49" fontId="17" fillId="0" borderId="89" xfId="0" applyNumberFormat="1" applyFont="1" applyBorder="1" applyAlignment="1" applyProtection="1">
      <alignment horizontal="left" vertical="center" shrinkToFit="1"/>
      <protection locked="0"/>
    </xf>
    <xf numFmtId="38" fontId="21" fillId="0" borderId="105" xfId="11" applyFont="1" applyFill="1" applyBorder="1" applyAlignment="1" applyProtection="1">
      <alignment horizontal="left" vertical="center" shrinkToFit="1"/>
      <protection locked="0"/>
    </xf>
    <xf numFmtId="38" fontId="21" fillId="0" borderId="96" xfId="11" applyFont="1" applyFill="1" applyBorder="1" applyAlignment="1" applyProtection="1">
      <alignment horizontal="left" vertical="center" shrinkToFit="1"/>
      <protection locked="0"/>
    </xf>
    <xf numFmtId="38" fontId="21" fillId="0" borderId="113" xfId="11" applyFont="1" applyFill="1" applyBorder="1" applyAlignment="1" applyProtection="1">
      <alignment horizontal="left" vertical="center" shrinkToFit="1"/>
      <protection locked="0"/>
    </xf>
    <xf numFmtId="0" fontId="12" fillId="5" borderId="86" xfId="0" applyFont="1" applyFill="1" applyBorder="1" applyAlignment="1" applyProtection="1">
      <alignment horizontal="center" vertical="center"/>
      <protection hidden="1"/>
    </xf>
    <xf numFmtId="177" fontId="21" fillId="0" borderId="144" xfId="10" applyNumberFormat="1" applyFont="1" applyFill="1" applyBorder="1" applyAlignment="1" applyProtection="1">
      <alignment vertical="center" shrinkToFit="1"/>
      <protection hidden="1"/>
    </xf>
    <xf numFmtId="177" fontId="21" fillId="0" borderId="55" xfId="10" applyNumberFormat="1" applyFont="1" applyFill="1" applyBorder="1" applyAlignment="1" applyProtection="1">
      <alignment vertical="center" shrinkToFit="1"/>
      <protection hidden="1"/>
    </xf>
    <xf numFmtId="177" fontId="21" fillId="0" borderId="183" xfId="10" applyNumberFormat="1" applyFont="1" applyFill="1" applyBorder="1" applyAlignment="1" applyProtection="1">
      <alignment vertical="center" shrinkToFit="1"/>
      <protection hidden="1"/>
    </xf>
    <xf numFmtId="38" fontId="21" fillId="0" borderId="202" xfId="11" applyFont="1" applyFill="1" applyBorder="1" applyAlignment="1" applyProtection="1">
      <alignment horizontal="left" vertical="center" shrinkToFit="1"/>
      <protection hidden="1"/>
    </xf>
    <xf numFmtId="38" fontId="21" fillId="0" borderId="203" xfId="11" applyFont="1" applyFill="1" applyBorder="1" applyAlignment="1" applyProtection="1">
      <alignment horizontal="left" vertical="center" shrinkToFit="1"/>
      <protection hidden="1"/>
    </xf>
    <xf numFmtId="38" fontId="21" fillId="0" borderId="204" xfId="11" applyFont="1" applyFill="1" applyBorder="1" applyAlignment="1" applyProtection="1">
      <alignment horizontal="left" vertical="center" shrinkToFit="1"/>
      <protection hidden="1"/>
    </xf>
    <xf numFmtId="49" fontId="17" fillId="0" borderId="91" xfId="0" applyNumberFormat="1" applyFont="1" applyBorder="1" applyAlignment="1" applyProtection="1">
      <alignment horizontal="left" vertical="center" shrinkToFit="1"/>
      <protection locked="0"/>
    </xf>
    <xf numFmtId="38" fontId="21" fillId="0" borderId="107" xfId="10" applyFont="1" applyFill="1" applyBorder="1" applyAlignment="1" applyProtection="1">
      <alignment vertical="center" shrinkToFit="1"/>
      <protection hidden="1"/>
    </xf>
    <xf numFmtId="38" fontId="21" fillId="0" borderId="97" xfId="10" applyFont="1" applyFill="1" applyBorder="1" applyAlignment="1" applyProtection="1">
      <alignment vertical="center" shrinkToFit="1"/>
      <protection hidden="1"/>
    </xf>
    <xf numFmtId="49" fontId="17" fillId="0" borderId="88" xfId="0" applyNumberFormat="1" applyFont="1" applyBorder="1" applyAlignment="1" applyProtection="1">
      <alignment horizontal="left" vertical="center" shrinkToFit="1"/>
      <protection locked="0"/>
    </xf>
    <xf numFmtId="38" fontId="21" fillId="0" borderId="105" xfId="10" applyFont="1" applyFill="1" applyBorder="1" applyAlignment="1" applyProtection="1">
      <alignment vertical="center" shrinkToFit="1"/>
      <protection hidden="1"/>
    </xf>
    <xf numFmtId="38" fontId="21" fillId="0" borderId="96" xfId="10" applyFont="1" applyFill="1" applyBorder="1" applyAlignment="1" applyProtection="1">
      <alignment vertical="center" shrinkToFit="1"/>
      <protection hidden="1"/>
    </xf>
    <xf numFmtId="49" fontId="17" fillId="0" borderId="134" xfId="0" applyNumberFormat="1" applyFont="1" applyBorder="1" applyAlignment="1" applyProtection="1">
      <alignment horizontal="center" vertical="center" textRotation="255" shrinkToFit="1"/>
      <protection hidden="1"/>
    </xf>
    <xf numFmtId="49" fontId="17" fillId="0" borderId="132" xfId="0" applyNumberFormat="1" applyFont="1" applyBorder="1" applyAlignment="1" applyProtection="1">
      <alignment horizontal="center" vertical="center" textRotation="255" shrinkToFit="1"/>
      <protection hidden="1"/>
    </xf>
    <xf numFmtId="49" fontId="17" fillId="0" borderId="11" xfId="0" applyNumberFormat="1" applyFont="1" applyBorder="1" applyAlignment="1" applyProtection="1">
      <alignment horizontal="center" vertical="center" textRotation="255" shrinkToFit="1"/>
      <protection hidden="1"/>
    </xf>
    <xf numFmtId="49" fontId="17" fillId="0" borderId="10" xfId="0" applyNumberFormat="1" applyFont="1" applyBorder="1" applyAlignment="1" applyProtection="1">
      <alignment horizontal="center" vertical="center" textRotation="255" shrinkToFit="1"/>
      <protection hidden="1"/>
    </xf>
    <xf numFmtId="49" fontId="17" fillId="0" borderId="8" xfId="0" applyNumberFormat="1" applyFont="1" applyBorder="1" applyAlignment="1" applyProtection="1">
      <alignment horizontal="center" vertical="center" textRotation="255" shrinkToFit="1"/>
      <protection hidden="1"/>
    </xf>
    <xf numFmtId="49" fontId="17" fillId="0" borderId="6" xfId="0" applyNumberFormat="1" applyFont="1" applyBorder="1" applyAlignment="1" applyProtection="1">
      <alignment horizontal="center" vertical="center" textRotation="255" shrinkToFit="1"/>
      <protection hidden="1"/>
    </xf>
    <xf numFmtId="49" fontId="17" fillId="0" borderId="9" xfId="0" applyNumberFormat="1" applyFont="1" applyBorder="1" applyAlignment="1" applyProtection="1">
      <alignment horizontal="center" vertical="center" textRotation="255" shrinkToFit="1"/>
      <protection hidden="1"/>
    </xf>
    <xf numFmtId="49" fontId="17" fillId="0" borderId="4" xfId="0" applyNumberFormat="1" applyFont="1" applyBorder="1" applyAlignment="1" applyProtection="1">
      <alignment horizontal="center" vertical="center" textRotation="255" shrinkToFit="1"/>
      <protection hidden="1"/>
    </xf>
    <xf numFmtId="49" fontId="17" fillId="0" borderId="109" xfId="0" applyNumberFormat="1" applyFont="1" applyBorder="1" applyAlignment="1" applyProtection="1">
      <alignment horizontal="left" vertical="center" shrinkToFit="1"/>
      <protection locked="0"/>
    </xf>
    <xf numFmtId="49" fontId="17" fillId="0" borderId="110" xfId="0" applyNumberFormat="1" applyFont="1" applyBorder="1" applyAlignment="1" applyProtection="1">
      <alignment horizontal="left" vertical="center" shrinkToFit="1"/>
      <protection locked="0"/>
    </xf>
    <xf numFmtId="177" fontId="21" fillId="0" borderId="110" xfId="10" applyNumberFormat="1" applyFont="1" applyFill="1" applyBorder="1" applyAlignment="1" applyProtection="1">
      <alignment vertical="center" shrinkToFit="1"/>
      <protection locked="0"/>
    </xf>
    <xf numFmtId="38" fontId="21" fillId="0" borderId="110" xfId="10" applyFont="1" applyFill="1" applyBorder="1" applyAlignment="1" applyProtection="1">
      <alignment vertical="center" shrinkToFit="1"/>
      <protection locked="0"/>
    </xf>
    <xf numFmtId="38" fontId="21" fillId="0" borderId="111" xfId="10" applyFont="1" applyFill="1" applyBorder="1" applyAlignment="1" applyProtection="1">
      <alignment vertical="center" shrinkToFit="1"/>
      <protection locked="0"/>
    </xf>
    <xf numFmtId="38" fontId="21" fillId="0" borderId="114" xfId="10" applyFont="1" applyFill="1" applyBorder="1" applyAlignment="1" applyProtection="1">
      <alignment vertical="center" shrinkToFit="1"/>
      <protection hidden="1"/>
    </xf>
    <xf numFmtId="38" fontId="21" fillId="0" borderId="115" xfId="10" applyFont="1" applyFill="1" applyBorder="1" applyAlignment="1" applyProtection="1">
      <alignment vertical="center" shrinkToFit="1"/>
      <protection hidden="1"/>
    </xf>
    <xf numFmtId="49" fontId="17" fillId="0" borderId="135" xfId="0" applyNumberFormat="1" applyFont="1" applyBorder="1" applyAlignment="1" applyProtection="1">
      <alignment horizontal="left" vertical="center" shrinkToFit="1"/>
      <protection locked="0"/>
    </xf>
    <xf numFmtId="49" fontId="17" fillId="0" borderId="136" xfId="0" applyNumberFormat="1" applyFont="1" applyBorder="1" applyAlignment="1" applyProtection="1">
      <alignment horizontal="left" vertical="center" shrinkToFit="1"/>
      <protection locked="0"/>
    </xf>
    <xf numFmtId="177" fontId="21" fillId="0" borderId="136" xfId="10" applyNumberFormat="1" applyFont="1" applyFill="1" applyBorder="1" applyAlignment="1" applyProtection="1">
      <alignment vertical="center" shrinkToFit="1"/>
      <protection locked="0"/>
    </xf>
    <xf numFmtId="38" fontId="21" fillId="0" borderId="136" xfId="10" applyFont="1" applyFill="1" applyBorder="1" applyAlignment="1" applyProtection="1">
      <alignment vertical="center" shrinkToFit="1"/>
      <protection locked="0"/>
    </xf>
    <xf numFmtId="38" fontId="21" fillId="0" borderId="137" xfId="10" applyFont="1" applyFill="1" applyBorder="1" applyAlignment="1" applyProtection="1">
      <alignment vertical="center" shrinkToFit="1"/>
      <protection locked="0"/>
    </xf>
    <xf numFmtId="38" fontId="21" fillId="0" borderId="134" xfId="10" applyFont="1" applyFill="1" applyBorder="1" applyAlignment="1" applyProtection="1">
      <alignment vertical="center" shrinkToFit="1"/>
      <protection hidden="1"/>
    </xf>
    <xf numFmtId="38" fontId="21" fillId="0" borderId="99" xfId="10" applyFont="1" applyFill="1" applyBorder="1" applyAlignment="1" applyProtection="1">
      <alignment vertical="center" shrinkToFit="1"/>
      <protection hidden="1"/>
    </xf>
    <xf numFmtId="177" fontId="21" fillId="0" borderId="95" xfId="10" applyNumberFormat="1" applyFont="1" applyFill="1" applyBorder="1" applyAlignment="1" applyProtection="1">
      <alignment vertical="center" shrinkToFit="1"/>
      <protection locked="0"/>
    </xf>
    <xf numFmtId="177" fontId="21" fillId="0" borderId="96" xfId="10" applyNumberFormat="1" applyFont="1" applyFill="1" applyBorder="1" applyAlignment="1" applyProtection="1">
      <alignment vertical="center" shrinkToFit="1"/>
      <protection locked="0"/>
    </xf>
    <xf numFmtId="177" fontId="21" fillId="0" borderId="93" xfId="10" applyNumberFormat="1" applyFont="1" applyFill="1" applyBorder="1" applyAlignment="1" applyProtection="1">
      <alignment vertical="center" shrinkToFit="1"/>
      <protection locked="0"/>
    </xf>
    <xf numFmtId="0" fontId="12" fillId="0" borderId="16" xfId="0" applyFont="1" applyBorder="1" applyAlignment="1" applyProtection="1">
      <alignment horizontal="right" vertical="center"/>
      <protection hidden="1"/>
    </xf>
    <xf numFmtId="0" fontId="111" fillId="0" borderId="147" xfId="0" applyFont="1" applyBorder="1" applyAlignment="1" applyProtection="1">
      <alignment horizontal="center" vertical="center"/>
      <protection locked="0"/>
    </xf>
    <xf numFmtId="0" fontId="111" fillId="0" borderId="28" xfId="0" applyFont="1" applyBorder="1" applyAlignment="1" applyProtection="1">
      <alignment horizontal="center" vertical="center"/>
      <protection locked="0"/>
    </xf>
    <xf numFmtId="0" fontId="111" fillId="0" borderId="29" xfId="0" applyFont="1" applyBorder="1" applyAlignment="1" applyProtection="1">
      <alignment horizontal="center" vertical="center"/>
      <protection locked="0"/>
    </xf>
    <xf numFmtId="0" fontId="12" fillId="0" borderId="147" xfId="0" applyFont="1" applyBorder="1" applyAlignment="1" applyProtection="1">
      <alignment horizontal="right" vertical="center"/>
      <protection hidden="1"/>
    </xf>
    <xf numFmtId="0" fontId="12" fillId="0" borderId="28" xfId="0" applyFont="1" applyBorder="1" applyAlignment="1" applyProtection="1">
      <alignment horizontal="right" vertical="center"/>
      <protection hidden="1"/>
    </xf>
    <xf numFmtId="0" fontId="12" fillId="0" borderId="29" xfId="0" applyFont="1" applyBorder="1" applyAlignment="1" applyProtection="1">
      <alignment horizontal="right" vertical="center"/>
      <protection hidden="1"/>
    </xf>
    <xf numFmtId="0" fontId="111" fillId="2" borderId="147" xfId="0" applyFont="1" applyFill="1" applyBorder="1" applyAlignment="1" applyProtection="1">
      <alignment horizontal="center" vertical="center" shrinkToFit="1"/>
      <protection locked="0"/>
    </xf>
    <xf numFmtId="0" fontId="111" fillId="2" borderId="28" xfId="0" applyFont="1" applyFill="1" applyBorder="1" applyAlignment="1" applyProtection="1">
      <alignment horizontal="center" vertical="center" shrinkToFit="1"/>
      <protection locked="0"/>
    </xf>
    <xf numFmtId="0" fontId="111" fillId="2" borderId="29" xfId="0" applyFont="1" applyFill="1" applyBorder="1" applyAlignment="1" applyProtection="1">
      <alignment horizontal="center" vertical="center" shrinkToFit="1"/>
      <protection locked="0"/>
    </xf>
    <xf numFmtId="0" fontId="6" fillId="4" borderId="33" xfId="0" applyFont="1" applyFill="1" applyBorder="1" applyAlignment="1" applyProtection="1">
      <alignment horizontal="center" vertical="center" wrapText="1"/>
      <protection hidden="1"/>
    </xf>
    <xf numFmtId="0" fontId="6" fillId="4" borderId="34" xfId="0" applyFont="1" applyFill="1" applyBorder="1" applyAlignment="1" applyProtection="1">
      <alignment horizontal="center" vertical="center" wrapText="1"/>
      <protection hidden="1"/>
    </xf>
    <xf numFmtId="0" fontId="6" fillId="4" borderId="35" xfId="0" applyFont="1" applyFill="1" applyBorder="1" applyAlignment="1" applyProtection="1">
      <alignment horizontal="center" vertical="center" wrapText="1"/>
      <protection hidden="1"/>
    </xf>
    <xf numFmtId="0" fontId="8" fillId="0" borderId="38" xfId="0" applyFont="1" applyBorder="1" applyAlignment="1" applyProtection="1">
      <alignment horizontal="center" vertical="center"/>
      <protection hidden="1"/>
    </xf>
    <xf numFmtId="0" fontId="8" fillId="0" borderId="34" xfId="0" applyFont="1" applyBorder="1" applyAlignment="1" applyProtection="1">
      <alignment horizontal="center" vertical="center"/>
      <protection hidden="1"/>
    </xf>
    <xf numFmtId="38" fontId="16" fillId="0" borderId="143" xfId="6" applyFont="1" applyFill="1" applyBorder="1" applyAlignment="1" applyProtection="1">
      <alignment vertical="center" shrinkToFit="1"/>
      <protection hidden="1"/>
    </xf>
    <xf numFmtId="38" fontId="16" fillId="0" borderId="34" xfId="6" applyFont="1" applyFill="1" applyBorder="1" applyAlignment="1" applyProtection="1">
      <alignment vertical="center" shrinkToFit="1"/>
      <protection hidden="1"/>
    </xf>
    <xf numFmtId="0" fontId="8" fillId="0" borderId="39" xfId="0" applyFont="1" applyBorder="1" applyAlignment="1" applyProtection="1">
      <alignment horizontal="center" vertical="center"/>
      <protection hidden="1"/>
    </xf>
    <xf numFmtId="0" fontId="6" fillId="4" borderId="31" xfId="0" applyFont="1" applyFill="1" applyBorder="1" applyAlignment="1" applyProtection="1">
      <alignment horizontal="center" vertical="center" wrapText="1"/>
      <protection hidden="1"/>
    </xf>
    <xf numFmtId="0" fontId="6" fillId="4" borderId="5" xfId="0" applyFont="1" applyFill="1" applyBorder="1" applyAlignment="1" applyProtection="1">
      <alignment horizontal="center" vertical="center"/>
      <protection hidden="1"/>
    </xf>
    <xf numFmtId="0" fontId="6" fillId="4" borderId="6" xfId="0" applyFont="1" applyFill="1" applyBorder="1" applyAlignment="1" applyProtection="1">
      <alignment horizontal="center" vertical="center"/>
      <protection hidden="1"/>
    </xf>
    <xf numFmtId="0" fontId="6" fillId="4" borderId="37" xfId="0" applyFont="1" applyFill="1" applyBorder="1" applyAlignment="1" applyProtection="1">
      <alignment horizontal="center" vertical="center"/>
      <protection hidden="1"/>
    </xf>
    <xf numFmtId="0" fontId="6" fillId="4" borderId="3" xfId="0" applyFont="1" applyFill="1" applyBorder="1" applyAlignment="1" applyProtection="1">
      <alignment horizontal="center" vertical="center"/>
      <protection hidden="1"/>
    </xf>
    <xf numFmtId="0" fontId="6" fillId="4" borderId="4" xfId="0" applyFont="1" applyFill="1" applyBorder="1" applyAlignment="1" applyProtection="1">
      <alignment horizontal="center" vertical="center"/>
      <protection hidden="1"/>
    </xf>
    <xf numFmtId="0" fontId="13" fillId="4" borderId="1" xfId="0" applyFont="1" applyFill="1" applyBorder="1" applyAlignment="1" applyProtection="1">
      <alignment horizontal="center" vertical="center" shrinkToFit="1"/>
      <protection hidden="1"/>
    </xf>
    <xf numFmtId="0" fontId="13" fillId="4" borderId="7" xfId="0" applyFont="1" applyFill="1" applyBorder="1" applyAlignment="1" applyProtection="1">
      <alignment horizontal="center" vertical="center" shrinkToFit="1"/>
      <protection hidden="1"/>
    </xf>
    <xf numFmtId="0" fontId="13" fillId="4" borderId="2" xfId="0" applyFont="1" applyFill="1" applyBorder="1" applyAlignment="1" applyProtection="1">
      <alignment horizontal="center" vertical="center" shrinkToFit="1"/>
      <protection hidden="1"/>
    </xf>
    <xf numFmtId="182" fontId="16" fillId="0" borderId="142" xfId="140" applyNumberFormat="1" applyFont="1" applyFill="1" applyBorder="1" applyAlignment="1" applyProtection="1">
      <alignment horizontal="right" vertical="center" shrinkToFit="1"/>
      <protection hidden="1"/>
    </xf>
    <xf numFmtId="182" fontId="16" fillId="0" borderId="13" xfId="140" applyNumberFormat="1" applyFont="1" applyFill="1" applyBorder="1" applyAlignment="1" applyProtection="1">
      <alignment horizontal="right" vertical="center" shrinkToFit="1"/>
      <protection hidden="1"/>
    </xf>
    <xf numFmtId="0" fontId="8" fillId="0" borderId="13" xfId="0" applyFont="1" applyBorder="1" applyAlignment="1" applyProtection="1">
      <alignment horizontal="center" vertical="center"/>
      <protection hidden="1"/>
    </xf>
    <xf numFmtId="0" fontId="8" fillId="0" borderId="21" xfId="0" applyFont="1" applyBorder="1" applyAlignment="1" applyProtection="1">
      <alignment horizontal="center" vertical="center"/>
      <protection hidden="1"/>
    </xf>
    <xf numFmtId="0" fontId="8" fillId="0" borderId="0" xfId="0" applyFont="1" applyAlignment="1" applyProtection="1">
      <alignment horizontal="center" vertical="center"/>
      <protection hidden="1"/>
    </xf>
    <xf numFmtId="0" fontId="8" fillId="0" borderId="216" xfId="0" applyFont="1" applyBorder="1" applyAlignment="1" applyProtection="1">
      <alignment horizontal="center" vertical="center"/>
      <protection hidden="1"/>
    </xf>
    <xf numFmtId="0" fontId="8" fillId="0" borderId="212" xfId="0" applyFont="1" applyBorder="1" applyAlignment="1" applyProtection="1">
      <alignment horizontal="center" vertical="center"/>
      <protection hidden="1"/>
    </xf>
    <xf numFmtId="0" fontId="8" fillId="0" borderId="220" xfId="0" applyFont="1" applyBorder="1" applyAlignment="1" applyProtection="1">
      <alignment horizontal="center" vertical="center"/>
      <protection hidden="1"/>
    </xf>
    <xf numFmtId="0" fontId="13" fillId="4" borderId="210" xfId="0" applyFont="1" applyFill="1" applyBorder="1" applyAlignment="1" applyProtection="1">
      <alignment horizontal="center" vertical="center"/>
      <protection hidden="1"/>
    </xf>
    <xf numFmtId="0" fontId="13" fillId="4" borderId="5" xfId="0" applyFont="1" applyFill="1" applyBorder="1" applyAlignment="1" applyProtection="1">
      <alignment horizontal="center" vertical="center"/>
      <protection hidden="1"/>
    </xf>
    <xf numFmtId="0" fontId="13" fillId="4" borderId="6" xfId="0" applyFont="1" applyFill="1" applyBorder="1" applyAlignment="1" applyProtection="1">
      <alignment horizontal="center" vertical="center"/>
      <protection hidden="1"/>
    </xf>
    <xf numFmtId="0" fontId="13" fillId="4" borderId="208" xfId="0" applyFont="1" applyFill="1" applyBorder="1" applyAlignment="1" applyProtection="1">
      <alignment horizontal="center" vertical="center"/>
      <protection hidden="1"/>
    </xf>
    <xf numFmtId="0" fontId="13" fillId="4" borderId="0" xfId="0" applyFont="1" applyFill="1" applyAlignment="1" applyProtection="1">
      <alignment horizontal="center" vertical="center"/>
      <protection hidden="1"/>
    </xf>
    <xf numFmtId="0" fontId="13" fillId="4" borderId="10" xfId="0" applyFont="1" applyFill="1" applyBorder="1" applyAlignment="1" applyProtection="1">
      <alignment horizontal="center" vertical="center"/>
      <protection hidden="1"/>
    </xf>
    <xf numFmtId="0" fontId="13" fillId="4" borderId="211" xfId="0" applyFont="1" applyFill="1" applyBorder="1" applyAlignment="1" applyProtection="1">
      <alignment horizontal="center" vertical="center"/>
      <protection hidden="1"/>
    </xf>
    <xf numFmtId="0" fontId="13" fillId="4" borderId="212" xfId="0" applyFont="1" applyFill="1" applyBorder="1" applyAlignment="1" applyProtection="1">
      <alignment horizontal="center" vertical="center"/>
      <protection hidden="1"/>
    </xf>
    <xf numFmtId="0" fontId="13" fillId="4" borderId="213" xfId="0" applyFont="1" applyFill="1" applyBorder="1" applyAlignment="1" applyProtection="1">
      <alignment horizontal="center" vertical="center"/>
      <protection hidden="1"/>
    </xf>
    <xf numFmtId="0" fontId="114" fillId="0" borderId="0" xfId="0" applyFont="1" applyAlignment="1" applyProtection="1">
      <alignment horizontal="center" vertical="center" textRotation="255"/>
      <protection hidden="1"/>
    </xf>
    <xf numFmtId="0" fontId="8" fillId="0" borderId="9" xfId="0" applyFont="1" applyBorder="1" applyAlignment="1" applyProtection="1">
      <alignment horizontal="center" vertical="center"/>
      <protection hidden="1"/>
    </xf>
    <xf numFmtId="0" fontId="8" fillId="0" borderId="146" xfId="0" applyFont="1" applyBorder="1" applyAlignment="1" applyProtection="1">
      <alignment horizontal="center" vertical="center"/>
      <protection hidden="1"/>
    </xf>
    <xf numFmtId="182" fontId="16" fillId="0" borderId="168" xfId="140" applyNumberFormat="1" applyFont="1" applyFill="1" applyBorder="1" applyAlignment="1" applyProtection="1">
      <alignment horizontal="right" vertical="center" shrinkToFit="1"/>
      <protection hidden="1"/>
    </xf>
    <xf numFmtId="182" fontId="16" fillId="0" borderId="3" xfId="140" applyNumberFormat="1" applyFont="1" applyFill="1" applyBorder="1" applyAlignment="1" applyProtection="1">
      <alignment horizontal="right" vertical="center" shrinkToFit="1"/>
      <protection hidden="1"/>
    </xf>
    <xf numFmtId="0" fontId="8" fillId="0" borderId="3" xfId="0" applyFont="1" applyBorder="1" applyAlignment="1" applyProtection="1">
      <alignment horizontal="center" vertical="center"/>
      <protection hidden="1"/>
    </xf>
    <xf numFmtId="0" fontId="8" fillId="0" borderId="40" xfId="0" applyFont="1" applyBorder="1" applyAlignment="1" applyProtection="1">
      <alignment horizontal="center" vertical="center"/>
      <protection hidden="1"/>
    </xf>
    <xf numFmtId="0" fontId="8" fillId="0" borderId="1" xfId="0" applyFont="1" applyBorder="1" applyAlignment="1" applyProtection="1">
      <alignment horizontal="center" vertical="center"/>
      <protection hidden="1"/>
    </xf>
    <xf numFmtId="0" fontId="8" fillId="0" borderId="7" xfId="0" applyFont="1" applyBorder="1" applyAlignment="1" applyProtection="1">
      <alignment horizontal="center" vertical="center"/>
      <protection hidden="1"/>
    </xf>
    <xf numFmtId="182" fontId="16" fillId="0" borderId="127" xfId="140" applyNumberFormat="1" applyFont="1" applyFill="1" applyBorder="1" applyAlignment="1" applyProtection="1">
      <alignment horizontal="right" vertical="center" shrinkToFit="1"/>
      <protection hidden="1"/>
    </xf>
    <xf numFmtId="182" fontId="16" fillId="0" borderId="7" xfId="140" applyNumberFormat="1" applyFont="1" applyFill="1" applyBorder="1" applyAlignment="1" applyProtection="1">
      <alignment horizontal="right" vertical="center" shrinkToFit="1"/>
      <protection hidden="1"/>
    </xf>
    <xf numFmtId="0" fontId="8" fillId="0" borderId="30" xfId="0" applyFont="1" applyBorder="1" applyAlignment="1" applyProtection="1">
      <alignment horizontal="center" vertical="center"/>
      <protection hidden="1"/>
    </xf>
    <xf numFmtId="0" fontId="13" fillId="4" borderId="205" xfId="0" applyFont="1" applyFill="1" applyBorder="1" applyAlignment="1" applyProtection="1">
      <alignment horizontal="center" vertical="center"/>
      <protection hidden="1"/>
    </xf>
    <xf numFmtId="0" fontId="13" fillId="4" borderId="206" xfId="0" applyFont="1" applyFill="1" applyBorder="1" applyAlignment="1" applyProtection="1">
      <alignment horizontal="center" vertical="center"/>
      <protection hidden="1"/>
    </xf>
    <xf numFmtId="0" fontId="13" fillId="4" borderId="207" xfId="0" applyFont="1" applyFill="1" applyBorder="1" applyAlignment="1" applyProtection="1">
      <alignment horizontal="center" vertical="center"/>
      <protection hidden="1"/>
    </xf>
    <xf numFmtId="0" fontId="13" fillId="4" borderId="209" xfId="0" applyFont="1" applyFill="1" applyBorder="1" applyAlignment="1" applyProtection="1">
      <alignment horizontal="center" vertical="center"/>
      <protection hidden="1"/>
    </xf>
    <xf numFmtId="0" fontId="13" fillId="4" borderId="3" xfId="0" applyFont="1" applyFill="1" applyBorder="1" applyAlignment="1" applyProtection="1">
      <alignment horizontal="center" vertical="center"/>
      <protection hidden="1"/>
    </xf>
    <xf numFmtId="0" fontId="13" fillId="4" borderId="4" xfId="0" applyFont="1" applyFill="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8" fillId="0" borderId="122" xfId="0" applyFont="1" applyBorder="1" applyAlignment="1" applyProtection="1">
      <alignment horizontal="center" vertical="center"/>
      <protection hidden="1"/>
    </xf>
    <xf numFmtId="0" fontId="8" fillId="0" borderId="58" xfId="0" applyFont="1" applyBorder="1" applyAlignment="1" applyProtection="1">
      <alignment horizontal="center" vertical="center"/>
      <protection hidden="1"/>
    </xf>
    <xf numFmtId="0" fontId="8" fillId="0" borderId="196" xfId="0" applyFont="1" applyBorder="1" applyAlignment="1" applyProtection="1">
      <alignment horizontal="center" vertical="center"/>
      <protection hidden="1"/>
    </xf>
    <xf numFmtId="182" fontId="16" fillId="0" borderId="0" xfId="140" applyNumberFormat="1" applyFont="1" applyFill="1" applyBorder="1" applyAlignment="1" applyProtection="1">
      <alignment vertical="center" shrinkToFit="1"/>
      <protection hidden="1"/>
    </xf>
    <xf numFmtId="182" fontId="16" fillId="0" borderId="15" xfId="140" applyNumberFormat="1" applyFont="1" applyFill="1" applyBorder="1" applyAlignment="1" applyProtection="1">
      <alignment vertical="center" shrinkToFit="1"/>
      <protection hidden="1"/>
    </xf>
    <xf numFmtId="0" fontId="8" fillId="0" borderId="32" xfId="0" applyFont="1" applyBorder="1" applyAlignment="1" applyProtection="1">
      <alignment horizontal="center" vertical="center"/>
      <protection hidden="1"/>
    </xf>
    <xf numFmtId="0" fontId="8" fillId="0" borderId="15" xfId="0" applyFont="1" applyBorder="1" applyAlignment="1" applyProtection="1">
      <alignment horizontal="center" vertical="center"/>
      <protection hidden="1"/>
    </xf>
    <xf numFmtId="0" fontId="8" fillId="0" borderId="42" xfId="0" applyFont="1" applyBorder="1" applyAlignment="1" applyProtection="1">
      <alignment horizontal="center" vertical="center"/>
      <protection hidden="1"/>
    </xf>
    <xf numFmtId="0" fontId="13" fillId="4" borderId="23" xfId="0" applyFont="1" applyFill="1" applyBorder="1" applyAlignment="1" applyProtection="1">
      <alignment horizontal="center" vertical="center"/>
      <protection hidden="1"/>
    </xf>
    <xf numFmtId="0" fontId="13" fillId="4" borderId="13" xfId="0" applyFont="1" applyFill="1" applyBorder="1" applyAlignment="1" applyProtection="1">
      <alignment horizontal="center" vertical="center"/>
      <protection hidden="1"/>
    </xf>
    <xf numFmtId="0" fontId="8" fillId="0" borderId="22" xfId="0" applyFont="1" applyBorder="1" applyAlignment="1" applyProtection="1">
      <alignment horizontal="center" vertical="center"/>
      <protection hidden="1"/>
    </xf>
    <xf numFmtId="0" fontId="8" fillId="0" borderId="5" xfId="0" applyFont="1" applyBorder="1" applyAlignment="1" applyProtection="1">
      <alignment horizontal="center" vertical="center"/>
      <protection hidden="1"/>
    </xf>
    <xf numFmtId="0" fontId="8" fillId="0" borderId="218" xfId="0" applyFont="1" applyBorder="1" applyAlignment="1" applyProtection="1">
      <alignment horizontal="center" vertical="center"/>
      <protection hidden="1"/>
    </xf>
    <xf numFmtId="0" fontId="8" fillId="0" borderId="217" xfId="0" applyFont="1" applyBorder="1" applyAlignment="1" applyProtection="1">
      <alignment horizontal="center" vertical="center"/>
      <protection hidden="1"/>
    </xf>
    <xf numFmtId="0" fontId="8" fillId="0" borderId="214" xfId="0" applyFont="1" applyBorder="1" applyAlignment="1" applyProtection="1">
      <alignment horizontal="center" vertical="center"/>
      <protection hidden="1"/>
    </xf>
    <xf numFmtId="0" fontId="8" fillId="0" borderId="221" xfId="0" applyFont="1" applyBorder="1" applyAlignment="1" applyProtection="1">
      <alignment horizontal="center" vertical="center"/>
      <protection hidden="1"/>
    </xf>
    <xf numFmtId="182" fontId="16" fillId="0" borderId="206" xfId="140" applyNumberFormat="1" applyFont="1" applyFill="1" applyBorder="1" applyAlignment="1" applyProtection="1">
      <alignment vertical="center" shrinkToFit="1"/>
      <protection hidden="1"/>
    </xf>
    <xf numFmtId="182" fontId="16" fillId="0" borderId="3" xfId="140" applyNumberFormat="1" applyFont="1" applyFill="1" applyBorder="1" applyAlignment="1" applyProtection="1">
      <alignment vertical="center" shrinkToFit="1"/>
      <protection hidden="1"/>
    </xf>
    <xf numFmtId="0" fontId="8" fillId="0" borderId="206" xfId="0" applyFont="1" applyBorder="1" applyAlignment="1" applyProtection="1">
      <alignment horizontal="center" vertical="center"/>
      <protection hidden="1"/>
    </xf>
    <xf numFmtId="0" fontId="8" fillId="0" borderId="215" xfId="0" applyFont="1" applyBorder="1" applyAlignment="1" applyProtection="1">
      <alignment horizontal="center" vertical="center"/>
      <protection hidden="1"/>
    </xf>
    <xf numFmtId="0" fontId="13" fillId="4" borderId="69" xfId="0" applyFont="1" applyFill="1" applyBorder="1" applyAlignment="1" applyProtection="1">
      <alignment horizontal="center" vertical="center" wrapText="1"/>
      <protection hidden="1"/>
    </xf>
    <xf numFmtId="0" fontId="13" fillId="4" borderId="258" xfId="0" applyFont="1" applyFill="1" applyBorder="1" applyAlignment="1" applyProtection="1">
      <alignment horizontal="center" vertical="center" wrapText="1"/>
      <protection hidden="1"/>
    </xf>
    <xf numFmtId="0" fontId="13" fillId="4" borderId="26" xfId="0" applyFont="1" applyFill="1" applyBorder="1" applyAlignment="1" applyProtection="1">
      <alignment horizontal="center" vertical="center" wrapText="1"/>
      <protection hidden="1"/>
    </xf>
    <xf numFmtId="0" fontId="8" fillId="0" borderId="259" xfId="0" applyFont="1" applyBorder="1" applyAlignment="1" applyProtection="1">
      <alignment horizontal="center" vertical="center"/>
      <protection hidden="1"/>
    </xf>
    <xf numFmtId="0" fontId="8" fillId="0" borderId="258" xfId="0" applyFont="1" applyBorder="1" applyAlignment="1" applyProtection="1">
      <alignment horizontal="center" vertical="center"/>
      <protection hidden="1"/>
    </xf>
    <xf numFmtId="38" fontId="16" fillId="0" borderId="260" xfId="6" applyFont="1" applyFill="1" applyBorder="1" applyAlignment="1" applyProtection="1">
      <alignment vertical="center" shrinkToFit="1"/>
      <protection hidden="1"/>
    </xf>
    <xf numFmtId="38" fontId="16" fillId="0" borderId="258" xfId="6" applyFont="1" applyFill="1" applyBorder="1" applyAlignment="1" applyProtection="1">
      <alignment vertical="center" shrinkToFit="1"/>
      <protection hidden="1"/>
    </xf>
    <xf numFmtId="0" fontId="8" fillId="0" borderId="261" xfId="0" applyFont="1" applyBorder="1" applyAlignment="1" applyProtection="1">
      <alignment horizontal="center" vertical="center"/>
      <protection hidden="1"/>
    </xf>
    <xf numFmtId="0" fontId="13" fillId="5" borderId="23" xfId="0" applyFont="1" applyFill="1" applyBorder="1" applyAlignment="1" applyProtection="1">
      <alignment horizontal="center" vertical="center" wrapText="1"/>
      <protection hidden="1"/>
    </xf>
    <xf numFmtId="0" fontId="13" fillId="5" borderId="13" xfId="0" applyFont="1" applyFill="1" applyBorder="1" applyAlignment="1" applyProtection="1">
      <alignment horizontal="center" vertical="center" wrapText="1"/>
      <protection hidden="1"/>
    </xf>
    <xf numFmtId="0" fontId="13" fillId="5" borderId="24" xfId="0" applyFont="1" applyFill="1" applyBorder="1" applyAlignment="1" applyProtection="1">
      <alignment horizontal="center" vertical="center" wrapText="1"/>
      <protection hidden="1"/>
    </xf>
    <xf numFmtId="38" fontId="16" fillId="0" borderId="142" xfId="6" applyFont="1" applyBorder="1" applyAlignment="1" applyProtection="1">
      <alignment vertical="center" shrinkToFit="1"/>
      <protection locked="0"/>
    </xf>
    <xf numFmtId="38" fontId="16" fillId="0" borderId="13" xfId="6" applyFont="1" applyBorder="1" applyAlignment="1" applyProtection="1">
      <alignment vertical="center" shrinkToFit="1"/>
      <protection locked="0"/>
    </xf>
    <xf numFmtId="0" fontId="8" fillId="0" borderId="112" xfId="0" applyFont="1" applyBorder="1" applyAlignment="1" applyProtection="1">
      <alignment horizontal="center" vertical="center"/>
      <protection hidden="1"/>
    </xf>
    <xf numFmtId="0" fontId="12" fillId="4" borderId="36" xfId="0" applyFont="1" applyFill="1" applyBorder="1" applyAlignment="1" applyProtection="1">
      <alignment horizontal="center" vertical="center"/>
      <protection hidden="1"/>
    </xf>
    <xf numFmtId="0" fontId="12" fillId="4" borderId="0" xfId="0" applyFont="1" applyFill="1" applyAlignment="1" applyProtection="1">
      <alignment horizontal="center" vertical="center"/>
      <protection hidden="1"/>
    </xf>
    <xf numFmtId="0" fontId="12" fillId="4" borderId="10" xfId="0" applyFont="1" applyFill="1" applyBorder="1" applyAlignment="1" applyProtection="1">
      <alignment horizontal="center" vertical="center"/>
      <protection hidden="1"/>
    </xf>
    <xf numFmtId="0" fontId="12" fillId="4" borderId="44" xfId="0" applyFont="1" applyFill="1" applyBorder="1" applyAlignment="1" applyProtection="1">
      <alignment horizontal="center" vertical="center"/>
      <protection hidden="1"/>
    </xf>
    <xf numFmtId="0" fontId="12" fillId="4" borderId="15" xfId="0" applyFont="1" applyFill="1" applyBorder="1" applyAlignment="1" applyProtection="1">
      <alignment horizontal="center" vertical="center"/>
      <protection hidden="1"/>
    </xf>
    <xf numFmtId="0" fontId="12" fillId="4" borderId="63" xfId="0" applyFont="1" applyFill="1" applyBorder="1" applyAlignment="1" applyProtection="1">
      <alignment horizontal="center" vertical="center"/>
      <protection hidden="1"/>
    </xf>
    <xf numFmtId="0" fontId="6" fillId="4" borderId="23" xfId="0" applyFont="1" applyFill="1" applyBorder="1" applyAlignment="1" applyProtection="1">
      <alignment horizontal="center" vertical="center" wrapText="1"/>
      <protection hidden="1"/>
    </xf>
    <xf numFmtId="0" fontId="6" fillId="4" borderId="13" xfId="0" applyFont="1" applyFill="1" applyBorder="1" applyAlignment="1" applyProtection="1">
      <alignment horizontal="center" vertical="center" wrapText="1"/>
      <protection hidden="1"/>
    </xf>
    <xf numFmtId="0" fontId="6" fillId="4" borderId="24" xfId="0" applyFont="1" applyFill="1" applyBorder="1" applyAlignment="1" applyProtection="1">
      <alignment horizontal="center" vertical="center" wrapText="1"/>
      <protection hidden="1"/>
    </xf>
    <xf numFmtId="0" fontId="8" fillId="0" borderId="264" xfId="0" applyFont="1" applyBorder="1" applyAlignment="1" applyProtection="1">
      <alignment horizontal="center" vertical="center"/>
      <protection hidden="1"/>
    </xf>
    <xf numFmtId="0" fontId="8" fillId="0" borderId="8" xfId="0" applyFont="1" applyBorder="1" applyAlignment="1" applyProtection="1">
      <alignment horizontal="center" vertical="center"/>
      <protection hidden="1"/>
    </xf>
    <xf numFmtId="0" fontId="8" fillId="0" borderId="121" xfId="0" applyFont="1" applyBorder="1" applyAlignment="1" applyProtection="1">
      <alignment horizontal="center" vertical="center"/>
      <protection hidden="1"/>
    </xf>
    <xf numFmtId="182" fontId="16" fillId="0" borderId="5" xfId="140" applyNumberFormat="1" applyFont="1" applyFill="1" applyBorder="1" applyAlignment="1" applyProtection="1">
      <alignment vertical="center" shrinkToFit="1"/>
      <protection hidden="1"/>
    </xf>
    <xf numFmtId="0" fontId="8" fillId="0" borderId="219" xfId="0" applyFont="1" applyBorder="1" applyAlignment="1" applyProtection="1">
      <alignment horizontal="center" vertical="center"/>
      <protection hidden="1"/>
    </xf>
    <xf numFmtId="0" fontId="8" fillId="0" borderId="222" xfId="0" applyFont="1" applyBorder="1" applyAlignment="1" applyProtection="1">
      <alignment horizontal="center" vertical="center"/>
      <protection hidden="1"/>
    </xf>
    <xf numFmtId="182" fontId="16" fillId="0" borderId="212" xfId="140" applyNumberFormat="1" applyFont="1" applyFill="1" applyBorder="1" applyAlignment="1" applyProtection="1">
      <alignment vertical="center" shrinkToFit="1"/>
      <protection hidden="1"/>
    </xf>
    <xf numFmtId="38" fontId="16" fillId="0" borderId="127" xfId="6" applyFont="1" applyFill="1" applyBorder="1" applyAlignment="1" applyProtection="1">
      <alignment vertical="center" shrinkToFit="1"/>
      <protection hidden="1"/>
    </xf>
    <xf numFmtId="38" fontId="16" fillId="0" borderId="7" xfId="6" applyFont="1" applyFill="1" applyBorder="1" applyAlignment="1" applyProtection="1">
      <alignment vertical="center" shrinkToFit="1"/>
      <protection hidden="1"/>
    </xf>
    <xf numFmtId="0" fontId="13" fillId="0" borderId="1" xfId="0" applyFont="1" applyBorder="1" applyAlignment="1" applyProtection="1">
      <alignment horizontal="left" vertical="center" wrapText="1" indent="2"/>
      <protection hidden="1"/>
    </xf>
    <xf numFmtId="0" fontId="13" fillId="0" borderId="7" xfId="0" applyFont="1" applyBorder="1" applyAlignment="1" applyProtection="1">
      <alignment horizontal="left" vertical="center" wrapText="1" indent="2"/>
      <protection hidden="1"/>
    </xf>
    <xf numFmtId="0" fontId="13" fillId="0" borderId="2" xfId="0" applyFont="1" applyBorder="1" applyAlignment="1" applyProtection="1">
      <alignment horizontal="left" vertical="center" wrapText="1" indent="2"/>
      <protection hidden="1"/>
    </xf>
    <xf numFmtId="0" fontId="13" fillId="4" borderId="44" xfId="0" applyFont="1" applyFill="1" applyBorder="1" applyAlignment="1" applyProtection="1">
      <alignment horizontal="center" vertical="center" wrapText="1"/>
      <protection hidden="1"/>
    </xf>
    <xf numFmtId="0" fontId="13" fillId="4" borderId="15" xfId="0" applyFont="1" applyFill="1" applyBorder="1" applyAlignment="1" applyProtection="1">
      <alignment horizontal="center" vertical="center" wrapText="1"/>
      <protection hidden="1"/>
    </xf>
    <xf numFmtId="0" fontId="13" fillId="4" borderId="63" xfId="0" applyFont="1" applyFill="1" applyBorder="1" applyAlignment="1" applyProtection="1">
      <alignment horizontal="center" vertical="center" wrapText="1"/>
      <protection hidden="1"/>
    </xf>
    <xf numFmtId="38" fontId="16" fillId="0" borderId="141" xfId="6" applyFont="1" applyFill="1" applyBorder="1" applyAlignment="1" applyProtection="1">
      <alignment vertical="center" shrinkToFit="1"/>
      <protection hidden="1"/>
    </xf>
    <xf numFmtId="38" fontId="16" fillId="0" borderId="15" xfId="6" applyFont="1" applyFill="1" applyBorder="1" applyAlignment="1" applyProtection="1">
      <alignment vertical="center" shrinkToFit="1"/>
      <protection hidden="1"/>
    </xf>
    <xf numFmtId="0" fontId="13" fillId="0" borderId="7" xfId="0" applyFont="1" applyBorder="1" applyAlignment="1" applyProtection="1">
      <alignment horizontal="center" vertical="center"/>
      <protection hidden="1"/>
    </xf>
    <xf numFmtId="0" fontId="13" fillId="0" borderId="2" xfId="0" applyFont="1" applyBorder="1" applyAlignment="1" applyProtection="1">
      <alignment horizontal="center" vertical="center"/>
      <protection hidden="1"/>
    </xf>
    <xf numFmtId="0" fontId="13" fillId="4" borderId="31" xfId="0" applyFont="1" applyFill="1" applyBorder="1" applyAlignment="1" applyProtection="1">
      <alignment horizontal="center" vertical="center" textRotation="255"/>
      <protection hidden="1"/>
    </xf>
    <xf numFmtId="0" fontId="13" fillId="4" borderId="6" xfId="0" applyFont="1" applyFill="1" applyBorder="1" applyAlignment="1" applyProtection="1">
      <alignment horizontal="center" vertical="center" textRotation="255"/>
      <protection hidden="1"/>
    </xf>
    <xf numFmtId="0" fontId="13" fillId="4" borderId="37" xfId="0" applyFont="1" applyFill="1" applyBorder="1" applyAlignment="1" applyProtection="1">
      <alignment horizontal="center" vertical="center" textRotation="255"/>
      <protection hidden="1"/>
    </xf>
    <xf numFmtId="0" fontId="13" fillId="4" borderId="4" xfId="0" applyFont="1" applyFill="1" applyBorder="1" applyAlignment="1" applyProtection="1">
      <alignment horizontal="center" vertical="center" textRotation="255"/>
      <protection hidden="1"/>
    </xf>
    <xf numFmtId="0" fontId="13" fillId="7" borderId="64" xfId="0" applyFont="1" applyFill="1" applyBorder="1" applyAlignment="1" applyProtection="1">
      <alignment horizontal="center" vertical="center" wrapText="1"/>
      <protection hidden="1"/>
    </xf>
    <xf numFmtId="0" fontId="13" fillId="7" borderId="65" xfId="0" applyFont="1" applyFill="1" applyBorder="1" applyAlignment="1" applyProtection="1">
      <alignment horizontal="center" vertical="center" wrapText="1"/>
      <protection hidden="1"/>
    </xf>
    <xf numFmtId="0" fontId="13" fillId="7" borderId="66" xfId="0" applyFont="1" applyFill="1" applyBorder="1" applyAlignment="1" applyProtection="1">
      <alignment horizontal="center" vertical="center" wrapText="1"/>
      <protection hidden="1"/>
    </xf>
    <xf numFmtId="0" fontId="13" fillId="7" borderId="67" xfId="0" applyFont="1" applyFill="1" applyBorder="1" applyAlignment="1" applyProtection="1">
      <alignment horizontal="center" vertical="center" wrapText="1"/>
      <protection hidden="1"/>
    </xf>
    <xf numFmtId="0" fontId="13" fillId="7" borderId="68" xfId="0" applyFont="1" applyFill="1" applyBorder="1" applyAlignment="1" applyProtection="1">
      <alignment horizontal="center" vertical="center" wrapText="1"/>
      <protection hidden="1"/>
    </xf>
    <xf numFmtId="0" fontId="13" fillId="41" borderId="69" xfId="0" applyFont="1" applyFill="1" applyBorder="1" applyAlignment="1" applyProtection="1">
      <alignment horizontal="center" vertical="center" textRotation="255"/>
      <protection hidden="1"/>
    </xf>
    <xf numFmtId="0" fontId="13" fillId="41" borderId="26" xfId="0" applyFont="1" applyFill="1" applyBorder="1" applyAlignment="1" applyProtection="1">
      <alignment horizontal="center" vertical="center" textRotation="255"/>
      <protection hidden="1"/>
    </xf>
    <xf numFmtId="0" fontId="13" fillId="41" borderId="36" xfId="0" applyFont="1" applyFill="1" applyBorder="1" applyAlignment="1" applyProtection="1">
      <alignment horizontal="center" vertical="center" textRotation="255"/>
      <protection hidden="1"/>
    </xf>
    <xf numFmtId="0" fontId="13" fillId="41" borderId="10" xfId="0" applyFont="1" applyFill="1" applyBorder="1" applyAlignment="1" applyProtection="1">
      <alignment horizontal="center" vertical="center" textRotation="255"/>
      <protection hidden="1"/>
    </xf>
    <xf numFmtId="0" fontId="13" fillId="41" borderId="37" xfId="0" applyFont="1" applyFill="1" applyBorder="1" applyAlignment="1" applyProtection="1">
      <alignment horizontal="center" vertical="center" textRotation="255"/>
      <protection hidden="1"/>
    </xf>
    <xf numFmtId="0" fontId="13" fillId="41" borderId="4" xfId="0" applyFont="1" applyFill="1" applyBorder="1" applyAlignment="1" applyProtection="1">
      <alignment horizontal="center" vertical="center" textRotation="255"/>
      <protection hidden="1"/>
    </xf>
    <xf numFmtId="0" fontId="13" fillId="0" borderId="19" xfId="0" applyFont="1" applyBorder="1" applyAlignment="1" applyProtection="1">
      <alignment horizontal="left" vertical="center" indent="2"/>
      <protection hidden="1"/>
    </xf>
    <xf numFmtId="0" fontId="13" fillId="0" borderId="20" xfId="0" applyFont="1" applyBorder="1" applyAlignment="1" applyProtection="1">
      <alignment horizontal="left" vertical="center" indent="2"/>
      <protection hidden="1"/>
    </xf>
    <xf numFmtId="0" fontId="13" fillId="0" borderId="25" xfId="0" applyFont="1" applyBorder="1" applyAlignment="1" applyProtection="1">
      <alignment horizontal="left" vertical="center" indent="2"/>
      <protection hidden="1"/>
    </xf>
    <xf numFmtId="0" fontId="8" fillId="0" borderId="19" xfId="0" applyFont="1" applyBorder="1" applyAlignment="1" applyProtection="1">
      <alignment horizontal="center" vertical="center"/>
      <protection hidden="1"/>
    </xf>
    <xf numFmtId="0" fontId="8" fillId="0" borderId="20" xfId="0" applyFont="1" applyBorder="1" applyAlignment="1" applyProtection="1">
      <alignment horizontal="center" vertical="center"/>
      <protection hidden="1"/>
    </xf>
    <xf numFmtId="38" fontId="16" fillId="0" borderId="140" xfId="6" applyFont="1" applyFill="1" applyBorder="1" applyAlignment="1" applyProtection="1">
      <alignment vertical="center" shrinkToFit="1"/>
      <protection hidden="1"/>
    </xf>
    <xf numFmtId="38" fontId="16" fillId="0" borderId="20" xfId="6" applyFont="1" applyFill="1" applyBorder="1" applyAlignment="1" applyProtection="1">
      <alignment vertical="center" shrinkToFit="1"/>
      <protection hidden="1"/>
    </xf>
    <xf numFmtId="0" fontId="8" fillId="0" borderId="70" xfId="0" applyFont="1" applyBorder="1" applyAlignment="1" applyProtection="1">
      <alignment horizontal="center" vertical="center"/>
      <protection hidden="1"/>
    </xf>
    <xf numFmtId="0" fontId="13" fillId="0" borderId="1" xfId="0" applyFont="1" applyBorder="1" applyAlignment="1" applyProtection="1">
      <alignment horizontal="left" vertical="center" indent="2"/>
      <protection hidden="1"/>
    </xf>
    <xf numFmtId="0" fontId="13" fillId="0" borderId="7" xfId="0" applyFont="1" applyBorder="1" applyAlignment="1" applyProtection="1">
      <alignment horizontal="left" vertical="center" indent="2"/>
      <protection hidden="1"/>
    </xf>
    <xf numFmtId="0" fontId="13" fillId="0" borderId="2" xfId="0" applyFont="1" applyBorder="1" applyAlignment="1" applyProtection="1">
      <alignment horizontal="left" vertical="center" indent="2"/>
      <protection hidden="1"/>
    </xf>
    <xf numFmtId="0" fontId="8" fillId="0" borderId="61" xfId="0" applyFont="1" applyBorder="1" applyAlignment="1" applyProtection="1">
      <alignment horizontal="center" vertical="center"/>
      <protection hidden="1"/>
    </xf>
    <xf numFmtId="0" fontId="13" fillId="6" borderId="8" xfId="0" applyFont="1" applyFill="1" applyBorder="1" applyAlignment="1" applyProtection="1">
      <alignment horizontal="left" vertical="center" indent="2"/>
      <protection hidden="1"/>
    </xf>
    <xf numFmtId="0" fontId="13" fillId="6" borderId="5" xfId="0" applyFont="1" applyFill="1" applyBorder="1" applyAlignment="1" applyProtection="1">
      <alignment horizontal="left" vertical="center" indent="2"/>
      <protection hidden="1"/>
    </xf>
    <xf numFmtId="0" fontId="13" fillId="6" borderId="6" xfId="0" applyFont="1" applyFill="1" applyBorder="1" applyAlignment="1" applyProtection="1">
      <alignment horizontal="left" vertical="center" indent="2"/>
      <protection hidden="1"/>
    </xf>
    <xf numFmtId="0" fontId="13" fillId="0" borderId="8" xfId="0" applyFont="1" applyBorder="1" applyAlignment="1" applyProtection="1">
      <alignment horizontal="left" vertical="center" wrapText="1" indent="2"/>
      <protection hidden="1"/>
    </xf>
    <xf numFmtId="0" fontId="13" fillId="0" borderId="5" xfId="0" applyFont="1" applyBorder="1" applyAlignment="1" applyProtection="1">
      <alignment horizontal="left" vertical="center" wrapText="1" indent="2"/>
      <protection hidden="1"/>
    </xf>
    <xf numFmtId="0" fontId="13" fillId="0" borderId="6" xfId="0" applyFont="1" applyBorder="1" applyAlignment="1" applyProtection="1">
      <alignment horizontal="left" vertical="center" wrapText="1" indent="2"/>
      <protection hidden="1"/>
    </xf>
    <xf numFmtId="0" fontId="15" fillId="3" borderId="0" xfId="0" applyFont="1" applyFill="1" applyAlignment="1" applyProtection="1">
      <alignment horizontal="center" vertical="center"/>
      <protection hidden="1"/>
    </xf>
    <xf numFmtId="0" fontId="13" fillId="0" borderId="73" xfId="0" applyFont="1" applyBorder="1" applyAlignment="1" applyProtection="1">
      <alignment horizontal="left" vertical="center"/>
      <protection hidden="1"/>
    </xf>
    <xf numFmtId="0" fontId="13" fillId="0" borderId="16" xfId="0" applyFont="1" applyBorder="1" applyAlignment="1" applyProtection="1">
      <alignment horizontal="left" vertical="center"/>
      <protection hidden="1"/>
    </xf>
    <xf numFmtId="0" fontId="13" fillId="0" borderId="1" xfId="0" applyFont="1" applyBorder="1" applyAlignment="1" applyProtection="1">
      <alignment horizontal="left" vertical="center"/>
      <protection hidden="1"/>
    </xf>
    <xf numFmtId="0" fontId="16" fillId="0" borderId="1"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30" xfId="0" applyFont="1" applyBorder="1" applyAlignment="1" applyProtection="1">
      <alignment horizontal="center" vertical="center"/>
      <protection locked="0"/>
    </xf>
    <xf numFmtId="0" fontId="13" fillId="0" borderId="73" xfId="0" applyFont="1" applyBorder="1" applyAlignment="1" applyProtection="1">
      <alignment horizontal="left" vertical="center" wrapText="1"/>
      <protection hidden="1"/>
    </xf>
    <xf numFmtId="0" fontId="13" fillId="0" borderId="16" xfId="0" applyFont="1" applyBorder="1" applyAlignment="1" applyProtection="1">
      <alignment horizontal="left" vertical="center" wrapText="1"/>
      <protection hidden="1"/>
    </xf>
    <xf numFmtId="0" fontId="13" fillId="0" borderId="1" xfId="0" applyFont="1" applyBorder="1" applyAlignment="1" applyProtection="1">
      <alignment horizontal="left" vertical="center" wrapText="1"/>
      <protection hidden="1"/>
    </xf>
    <xf numFmtId="181" fontId="16" fillId="0" borderId="1" xfId="0" applyNumberFormat="1" applyFont="1" applyBorder="1" applyAlignment="1" applyProtection="1">
      <alignment horizontal="center" vertical="center"/>
      <protection locked="0"/>
    </xf>
    <xf numFmtId="181" fontId="16" fillId="0" borderId="7" xfId="0" applyNumberFormat="1" applyFont="1" applyBorder="1" applyAlignment="1" applyProtection="1">
      <alignment horizontal="center" vertical="center"/>
      <protection locked="0"/>
    </xf>
    <xf numFmtId="181" fontId="16" fillId="0" borderId="30" xfId="0" applyNumberFormat="1" applyFont="1" applyBorder="1" applyAlignment="1" applyProtection="1">
      <alignment horizontal="center" vertical="center"/>
      <protection locked="0"/>
    </xf>
    <xf numFmtId="49" fontId="13" fillId="0" borderId="149" xfId="0" applyNumberFormat="1" applyFont="1" applyBorder="1" applyAlignment="1" applyProtection="1">
      <alignment horizontal="center" vertical="center"/>
      <protection hidden="1"/>
    </xf>
    <xf numFmtId="49" fontId="13" fillId="0" borderId="57" xfId="0" applyNumberFormat="1" applyFont="1" applyBorder="1" applyAlignment="1" applyProtection="1">
      <alignment horizontal="center" vertical="center"/>
      <protection hidden="1"/>
    </xf>
    <xf numFmtId="0" fontId="13" fillId="0" borderId="2" xfId="0" applyFont="1" applyBorder="1" applyAlignment="1" applyProtection="1">
      <alignment horizontal="left" vertical="center" wrapText="1"/>
      <protection hidden="1"/>
    </xf>
    <xf numFmtId="0" fontId="13" fillId="0" borderId="56" xfId="0" applyFont="1" applyBorder="1" applyAlignment="1" applyProtection="1">
      <alignment horizontal="left" vertical="center" wrapText="1"/>
      <protection hidden="1"/>
    </xf>
    <xf numFmtId="0" fontId="13" fillId="0" borderId="163" xfId="0" applyFont="1" applyBorder="1" applyAlignment="1" applyProtection="1">
      <alignment horizontal="left" vertical="center" wrapText="1"/>
      <protection hidden="1"/>
    </xf>
    <xf numFmtId="0" fontId="13" fillId="0" borderId="54" xfId="0" applyFont="1" applyBorder="1" applyAlignment="1" applyProtection="1">
      <alignment horizontal="left" vertical="center" wrapText="1"/>
      <protection hidden="1"/>
    </xf>
    <xf numFmtId="183" fontId="16" fillId="0" borderId="54" xfId="0" applyNumberFormat="1" applyFont="1" applyBorder="1" applyAlignment="1" applyProtection="1">
      <alignment horizontal="center" vertical="center"/>
      <protection locked="0"/>
    </xf>
    <xf numFmtId="183" fontId="16" fillId="0" borderId="55" xfId="0" applyNumberFormat="1" applyFont="1" applyBorder="1" applyAlignment="1" applyProtection="1">
      <alignment horizontal="center" vertical="center"/>
      <protection locked="0"/>
    </xf>
    <xf numFmtId="183" fontId="16" fillId="0" borderId="71" xfId="0" applyNumberFormat="1" applyFont="1" applyBorder="1" applyAlignment="1" applyProtection="1">
      <alignment horizontal="center" vertical="center"/>
      <protection locked="0"/>
    </xf>
    <xf numFmtId="0" fontId="114" fillId="7" borderId="33" xfId="0" applyFont="1" applyFill="1" applyBorder="1" applyAlignment="1" applyProtection="1">
      <alignment horizontal="center" vertical="center"/>
      <protection hidden="1"/>
    </xf>
    <xf numFmtId="0" fontId="114" fillId="7" borderId="34" xfId="0" applyFont="1" applyFill="1" applyBorder="1" applyAlignment="1" applyProtection="1">
      <alignment horizontal="center" vertical="center"/>
      <protection hidden="1"/>
    </xf>
    <xf numFmtId="0" fontId="114" fillId="7" borderId="39" xfId="0" applyFont="1" applyFill="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6" fillId="0" borderId="30" xfId="0" applyFont="1" applyBorder="1" applyAlignment="1" applyProtection="1">
      <alignment horizontal="center" vertical="center"/>
      <protection hidden="1"/>
    </xf>
    <xf numFmtId="0" fontId="57" fillId="7" borderId="59" xfId="0" applyFont="1" applyFill="1" applyBorder="1" applyAlignment="1" applyProtection="1">
      <alignment horizontal="center" vertical="center"/>
      <protection hidden="1"/>
    </xf>
    <xf numFmtId="178" fontId="64" fillId="0" borderId="38" xfId="0" applyNumberFormat="1" applyFont="1" applyBorder="1" applyAlignment="1" applyProtection="1">
      <alignment horizontal="center" vertical="center"/>
      <protection locked="0"/>
    </xf>
    <xf numFmtId="178" fontId="64" fillId="0" borderId="34" xfId="0" applyNumberFormat="1" applyFont="1" applyBorder="1" applyAlignment="1" applyProtection="1">
      <alignment horizontal="center" vertical="center"/>
      <protection locked="0"/>
    </xf>
    <xf numFmtId="0" fontId="13" fillId="0" borderId="34" xfId="0" applyFont="1" applyBorder="1" applyAlignment="1" applyProtection="1">
      <alignment horizontal="center" vertical="center"/>
      <protection hidden="1"/>
    </xf>
    <xf numFmtId="0" fontId="33" fillId="0" borderId="9" xfId="0" applyFont="1" applyBorder="1" applyAlignment="1" applyProtection="1">
      <alignment horizontal="left" vertical="center" wrapText="1" shrinkToFit="1"/>
      <protection locked="0"/>
    </xf>
    <xf numFmtId="0" fontId="33" fillId="0" borderId="3" xfId="0" applyFont="1" applyBorder="1" applyAlignment="1" applyProtection="1">
      <alignment horizontal="left" vertical="center" wrapText="1" shrinkToFit="1"/>
      <protection locked="0"/>
    </xf>
    <xf numFmtId="0" fontId="33" fillId="0" borderId="40" xfId="0" applyFont="1" applyBorder="1" applyAlignment="1" applyProtection="1">
      <alignment horizontal="left" vertical="center" wrapText="1" shrinkToFit="1"/>
      <protection locked="0"/>
    </xf>
    <xf numFmtId="0" fontId="33" fillId="0" borderId="8" xfId="0" applyFont="1" applyBorder="1" applyAlignment="1" applyProtection="1">
      <alignment horizontal="left" vertical="center" wrapText="1" shrinkToFit="1"/>
      <protection locked="0"/>
    </xf>
    <xf numFmtId="0" fontId="33" fillId="0" borderId="5" xfId="0" applyFont="1" applyBorder="1" applyAlignment="1" applyProtection="1">
      <alignment horizontal="left" vertical="center" wrapText="1" shrinkToFit="1"/>
      <protection locked="0"/>
    </xf>
    <xf numFmtId="0" fontId="33" fillId="0" borderId="61" xfId="0" applyFont="1" applyBorder="1" applyAlignment="1" applyProtection="1">
      <alignment horizontal="left" vertical="center" wrapText="1" shrinkToFit="1"/>
      <protection locked="0"/>
    </xf>
    <xf numFmtId="185" fontId="113" fillId="0" borderId="7" xfId="0" applyNumberFormat="1" applyFont="1" applyBorder="1" applyAlignment="1" applyProtection="1">
      <alignment horizontal="center" vertical="center"/>
      <protection hidden="1"/>
    </xf>
    <xf numFmtId="185" fontId="113" fillId="0" borderId="27" xfId="0" applyNumberFormat="1" applyFont="1" applyBorder="1" applyAlignment="1" applyProtection="1">
      <alignment horizontal="center" vertical="center"/>
      <protection hidden="1"/>
    </xf>
    <xf numFmtId="185" fontId="113" fillId="0" borderId="12" xfId="0" applyNumberFormat="1" applyFont="1" applyBorder="1" applyAlignment="1" applyProtection="1">
      <alignment horizontal="center" vertical="center"/>
      <protection hidden="1"/>
    </xf>
    <xf numFmtId="0" fontId="105" fillId="7" borderId="73" xfId="0" applyFont="1" applyFill="1" applyBorder="1" applyAlignment="1" applyProtection="1">
      <alignment horizontal="center" vertical="center" wrapText="1"/>
      <protection hidden="1"/>
    </xf>
    <xf numFmtId="0" fontId="105" fillId="7" borderId="16" xfId="0" applyFont="1" applyFill="1" applyBorder="1" applyAlignment="1" applyProtection="1">
      <alignment horizontal="center" vertical="center" wrapText="1"/>
      <protection hidden="1"/>
    </xf>
    <xf numFmtId="0" fontId="57" fillId="7" borderId="149" xfId="0" applyFont="1" applyFill="1" applyBorder="1" applyAlignment="1" applyProtection="1">
      <alignment horizontal="center" vertical="center" wrapText="1" shrinkToFit="1"/>
      <protection hidden="1"/>
    </xf>
    <xf numFmtId="0" fontId="57" fillId="0" borderId="7" xfId="0" applyFont="1" applyBorder="1" applyAlignment="1" applyProtection="1">
      <alignment horizontal="center" vertical="center" shrinkToFit="1"/>
      <protection hidden="1"/>
    </xf>
    <xf numFmtId="0" fontId="57" fillId="0" borderId="148" xfId="0" applyFont="1" applyBorder="1" applyAlignment="1" applyProtection="1">
      <alignment horizontal="center" vertical="center" shrinkToFit="1"/>
      <protection hidden="1"/>
    </xf>
    <xf numFmtId="0" fontId="33" fillId="0" borderId="7" xfId="0" applyFont="1" applyBorder="1" applyAlignment="1" applyProtection="1">
      <alignment horizontal="left" vertical="center" wrapText="1" shrinkToFit="1"/>
      <protection locked="0"/>
    </xf>
    <xf numFmtId="0" fontId="33" fillId="0" borderId="30" xfId="0" applyFont="1" applyBorder="1" applyAlignment="1" applyProtection="1">
      <alignment horizontal="left" vertical="center" wrapText="1" shrinkToFit="1"/>
      <protection locked="0"/>
    </xf>
    <xf numFmtId="0" fontId="105" fillId="7" borderId="149" xfId="0" applyFont="1" applyFill="1" applyBorder="1" applyAlignment="1" applyProtection="1">
      <alignment horizontal="center" vertical="center" wrapText="1"/>
      <protection hidden="1"/>
    </xf>
    <xf numFmtId="0" fontId="105" fillId="7" borderId="7" xfId="0" applyFont="1" applyFill="1" applyBorder="1" applyAlignment="1" applyProtection="1">
      <alignment horizontal="center" vertical="center" wrapText="1"/>
      <protection hidden="1"/>
    </xf>
    <xf numFmtId="0" fontId="105" fillId="7" borderId="2" xfId="0" applyFont="1" applyFill="1" applyBorder="1" applyAlignment="1" applyProtection="1">
      <alignment horizontal="center" vertical="center" wrapText="1"/>
      <protection hidden="1"/>
    </xf>
    <xf numFmtId="0" fontId="31" fillId="0" borderId="147" xfId="0" applyFont="1" applyBorder="1" applyAlignment="1" applyProtection="1">
      <alignment horizontal="right" vertical="center"/>
      <protection hidden="1"/>
    </xf>
    <xf numFmtId="0" fontId="31" fillId="0" borderId="29" xfId="0" applyFont="1" applyBorder="1" applyAlignment="1" applyProtection="1">
      <alignment horizontal="right" vertical="center"/>
      <protection hidden="1"/>
    </xf>
    <xf numFmtId="0" fontId="111" fillId="0" borderId="16" xfId="0" applyFont="1" applyBorder="1" applyAlignment="1" applyProtection="1">
      <alignment horizontal="center" vertical="center"/>
      <protection locked="0"/>
    </xf>
    <xf numFmtId="0" fontId="31" fillId="0" borderId="29" xfId="0" applyFont="1" applyBorder="1" applyAlignment="1" applyProtection="1">
      <alignment horizontal="left" vertical="top" wrapText="1"/>
      <protection locked="0"/>
    </xf>
    <xf numFmtId="0" fontId="31" fillId="0" borderId="29" xfId="0" applyFont="1" applyBorder="1" applyAlignment="1" applyProtection="1">
      <alignment horizontal="left" vertical="top"/>
      <protection locked="0"/>
    </xf>
    <xf numFmtId="0" fontId="31" fillId="0" borderId="62" xfId="0" applyFont="1" applyBorder="1" applyAlignment="1" applyProtection="1">
      <alignment horizontal="left" vertical="top"/>
      <protection locked="0"/>
    </xf>
    <xf numFmtId="0" fontId="98" fillId="0" borderId="8" xfId="0" applyFont="1" applyBorder="1" applyAlignment="1" applyProtection="1">
      <alignment horizontal="left" vertical="center"/>
      <protection hidden="1"/>
    </xf>
    <xf numFmtId="0" fontId="98" fillId="0" borderId="5" xfId="0" applyFont="1" applyBorder="1" applyAlignment="1" applyProtection="1">
      <alignment horizontal="left" vertical="center"/>
      <protection hidden="1"/>
    </xf>
    <xf numFmtId="0" fontId="98" fillId="0" borderId="61" xfId="0" applyFont="1" applyBorder="1" applyAlignment="1" applyProtection="1">
      <alignment horizontal="left" vertical="center"/>
      <protection hidden="1"/>
    </xf>
    <xf numFmtId="0" fontId="105" fillId="7" borderId="31" xfId="0" applyFont="1" applyFill="1" applyBorder="1" applyAlignment="1" applyProtection="1">
      <alignment horizontal="center" vertical="center" wrapText="1"/>
      <protection hidden="1"/>
    </xf>
    <xf numFmtId="0" fontId="105" fillId="7" borderId="5" xfId="0" applyFont="1" applyFill="1" applyBorder="1" applyAlignment="1" applyProtection="1">
      <alignment horizontal="center" vertical="center" wrapText="1"/>
      <protection hidden="1"/>
    </xf>
    <xf numFmtId="0" fontId="105" fillId="7" borderId="6" xfId="0" applyFont="1" applyFill="1" applyBorder="1" applyAlignment="1" applyProtection="1">
      <alignment horizontal="center" vertical="center" wrapText="1"/>
      <protection hidden="1"/>
    </xf>
    <xf numFmtId="0" fontId="105" fillId="7" borderId="44" xfId="0" applyFont="1" applyFill="1" applyBorder="1" applyAlignment="1" applyProtection="1">
      <alignment horizontal="center" vertical="center" wrapText="1"/>
      <protection hidden="1"/>
    </xf>
    <xf numFmtId="0" fontId="105" fillId="7" borderId="15" xfId="0" applyFont="1" applyFill="1" applyBorder="1" applyAlignment="1" applyProtection="1">
      <alignment horizontal="center" vertical="center" wrapText="1"/>
      <protection hidden="1"/>
    </xf>
    <xf numFmtId="0" fontId="105" fillId="7" borderId="63" xfId="0" applyFont="1" applyFill="1" applyBorder="1" applyAlignment="1" applyProtection="1">
      <alignment horizontal="center" vertical="center" wrapText="1"/>
      <protection hidden="1"/>
    </xf>
    <xf numFmtId="0" fontId="31" fillId="0" borderId="74" xfId="0" applyFont="1" applyBorder="1" applyAlignment="1" applyProtection="1">
      <alignment horizontal="left" vertical="top" wrapText="1"/>
      <protection locked="0"/>
    </xf>
    <xf numFmtId="0" fontId="31" fillId="0" borderId="74" xfId="0" applyFont="1" applyBorder="1" applyAlignment="1" applyProtection="1">
      <alignment horizontal="left" vertical="top"/>
      <protection locked="0"/>
    </xf>
    <xf numFmtId="0" fontId="31" fillId="0" borderId="75" xfId="0" applyFont="1" applyBorder="1" applyAlignment="1" applyProtection="1">
      <alignment horizontal="left" vertical="top"/>
      <protection locked="0"/>
    </xf>
    <xf numFmtId="185" fontId="113" fillId="0" borderId="1" xfId="0" applyNumberFormat="1" applyFont="1" applyBorder="1" applyAlignment="1" applyProtection="1">
      <alignment horizontal="center" vertical="center"/>
      <protection hidden="1"/>
    </xf>
    <xf numFmtId="0" fontId="104" fillId="42" borderId="11" xfId="0" applyFont="1" applyFill="1" applyBorder="1" applyAlignment="1" applyProtection="1">
      <alignment horizontal="center" vertical="center" wrapText="1"/>
      <protection hidden="1"/>
    </xf>
    <xf numFmtId="0" fontId="104" fillId="42" borderId="0" xfId="0" applyFont="1" applyFill="1" applyAlignment="1" applyProtection="1">
      <alignment horizontal="center" vertical="center" wrapText="1"/>
      <protection hidden="1"/>
    </xf>
    <xf numFmtId="185" fontId="113" fillId="0" borderId="12" xfId="0" applyNumberFormat="1" applyFont="1" applyBorder="1" applyAlignment="1" applyProtection="1">
      <alignment horizontal="left" vertical="center"/>
      <protection hidden="1"/>
    </xf>
    <xf numFmtId="185" fontId="113" fillId="0" borderId="165" xfId="0" applyNumberFormat="1" applyFont="1" applyBorder="1" applyAlignment="1" applyProtection="1">
      <alignment horizontal="left" vertical="center"/>
      <protection hidden="1"/>
    </xf>
    <xf numFmtId="0" fontId="105" fillId="7" borderId="37" xfId="0" applyFont="1" applyFill="1" applyBorder="1" applyAlignment="1" applyProtection="1">
      <alignment horizontal="center" vertical="center" wrapText="1"/>
      <protection hidden="1"/>
    </xf>
    <xf numFmtId="0" fontId="105" fillId="7" borderId="3" xfId="0" applyFont="1" applyFill="1" applyBorder="1" applyAlignment="1" applyProtection="1">
      <alignment horizontal="center" vertical="center" wrapText="1"/>
      <protection hidden="1"/>
    </xf>
    <xf numFmtId="0" fontId="105" fillId="7" borderId="4" xfId="0" applyFont="1" applyFill="1" applyBorder="1" applyAlignment="1" applyProtection="1">
      <alignment horizontal="center" vertical="center" wrapText="1"/>
      <protection hidden="1"/>
    </xf>
    <xf numFmtId="0" fontId="105" fillId="7" borderId="151" xfId="0" applyFont="1" applyFill="1" applyBorder="1" applyAlignment="1" applyProtection="1">
      <alignment horizontal="center" vertical="center" wrapText="1"/>
      <protection hidden="1"/>
    </xf>
    <xf numFmtId="0" fontId="105" fillId="7" borderId="29" xfId="0" applyFont="1" applyFill="1" applyBorder="1" applyAlignment="1" applyProtection="1">
      <alignment horizontal="center" vertical="center"/>
      <protection hidden="1"/>
    </xf>
    <xf numFmtId="185" fontId="113" fillId="0" borderId="7" xfId="0" applyNumberFormat="1" applyFont="1" applyBorder="1" applyAlignment="1" applyProtection="1">
      <alignment horizontal="left" vertical="center"/>
      <protection hidden="1"/>
    </xf>
    <xf numFmtId="185" fontId="113" fillId="0" borderId="30" xfId="0" applyNumberFormat="1" applyFont="1" applyBorder="1" applyAlignment="1" applyProtection="1">
      <alignment horizontal="left" vertical="center"/>
      <protection hidden="1"/>
    </xf>
    <xf numFmtId="0" fontId="105" fillId="7" borderId="151" xfId="0" applyFont="1" applyFill="1" applyBorder="1" applyAlignment="1" applyProtection="1">
      <alignment horizontal="center" vertical="center"/>
      <protection hidden="1"/>
    </xf>
  </cellXfs>
  <cellStyles count="142">
    <cellStyle name="20% - アクセント 1" xfId="94" builtinId="30" customBuiltin="1"/>
    <cellStyle name="20% - アクセント 1 2" xfId="122" xr:uid="{31762402-726D-4DA0-A8F5-23E406663D18}"/>
    <cellStyle name="20% - アクセント 2" xfId="98" builtinId="34" customBuiltin="1"/>
    <cellStyle name="20% - アクセント 2 2" xfId="125" xr:uid="{D1164ABB-B3EC-44CA-8117-14DA82FE130A}"/>
    <cellStyle name="20% - アクセント 3" xfId="102" builtinId="38" customBuiltin="1"/>
    <cellStyle name="20% - アクセント 3 2" xfId="128" xr:uid="{6B10C7D9-5868-4031-B869-5C1F493FAA5B}"/>
    <cellStyle name="20% - アクセント 4" xfId="106" builtinId="42" customBuiltin="1"/>
    <cellStyle name="20% - アクセント 4 2" xfId="131" xr:uid="{68BF2066-5AD3-435F-80AB-E977CF0DEEF0}"/>
    <cellStyle name="20% - アクセント 5" xfId="110" builtinId="46" customBuiltin="1"/>
    <cellStyle name="20% - アクセント 5 2" xfId="134" xr:uid="{7AAC146A-41E9-4D59-9D2E-96D656DF7563}"/>
    <cellStyle name="20% - アクセント 6" xfId="114" builtinId="50" customBuiltin="1"/>
    <cellStyle name="20% - アクセント 6 2" xfId="137" xr:uid="{FB2EAFEA-265D-4EB2-AC00-B733827E2D95}"/>
    <cellStyle name="40% - アクセント 1" xfId="95" builtinId="31" customBuiltin="1"/>
    <cellStyle name="40% - アクセント 1 2" xfId="123" xr:uid="{F81D35AA-DCAE-4EFA-9621-27B9ED153FCC}"/>
    <cellStyle name="40% - アクセント 2" xfId="99" builtinId="35" customBuiltin="1"/>
    <cellStyle name="40% - アクセント 2 2" xfId="126" xr:uid="{F106989C-983A-4479-BE4B-72A8EBB6D0CE}"/>
    <cellStyle name="40% - アクセント 3" xfId="103" builtinId="39" customBuiltin="1"/>
    <cellStyle name="40% - アクセント 3 2" xfId="129" xr:uid="{A786E27B-8594-4B90-9002-FADE626218C4}"/>
    <cellStyle name="40% - アクセント 4" xfId="107" builtinId="43" customBuiltin="1"/>
    <cellStyle name="40% - アクセント 4 2" xfId="132" xr:uid="{819961A5-3056-4390-AD35-9315916E9F5E}"/>
    <cellStyle name="40% - アクセント 5" xfId="111" builtinId="47" customBuiltin="1"/>
    <cellStyle name="40% - アクセント 5 2" xfId="135" xr:uid="{74F2700B-53DB-4CBA-9B36-6B8DBC26D73B}"/>
    <cellStyle name="40% - アクセント 6" xfId="115" builtinId="51" customBuiltin="1"/>
    <cellStyle name="40% - アクセント 6 2" xfId="138" xr:uid="{D83B6BB7-347D-45B9-AA31-BC09FF5774F8}"/>
    <cellStyle name="60% - アクセント 1" xfId="96" builtinId="32" customBuiltin="1"/>
    <cellStyle name="60% - アクセント 1 2" xfId="124" xr:uid="{61B5C277-22F2-4E60-A057-97AE7313C903}"/>
    <cellStyle name="60% - アクセント 2" xfId="100" builtinId="36" customBuiltin="1"/>
    <cellStyle name="60% - アクセント 2 2" xfId="127" xr:uid="{932E834D-4054-4BEA-A383-3E082B5FFED1}"/>
    <cellStyle name="60% - アクセント 3" xfId="104" builtinId="40" customBuiltin="1"/>
    <cellStyle name="60% - アクセント 3 2" xfId="130" xr:uid="{4D914BA1-205B-4E40-BE16-8432C902C27F}"/>
    <cellStyle name="60% - アクセント 4" xfId="108" builtinId="44" customBuiltin="1"/>
    <cellStyle name="60% - アクセント 4 2" xfId="133" xr:uid="{A06B21DF-AB1B-44AA-B773-B56BA813668B}"/>
    <cellStyle name="60% - アクセント 5" xfId="112" builtinId="48" customBuiltin="1"/>
    <cellStyle name="60% - アクセント 5 2" xfId="136" xr:uid="{43E6CF15-E1F7-4F57-8301-494E9B8AF4B1}"/>
    <cellStyle name="60% - アクセント 6" xfId="116" builtinId="52" customBuiltin="1"/>
    <cellStyle name="60% - アクセント 6 2" xfId="139" xr:uid="{AC3A144B-6FB9-4C4C-B031-7089F43DBE83}"/>
    <cellStyle name="アクセント 1" xfId="93" builtinId="29" customBuiltin="1"/>
    <cellStyle name="アクセント 2" xfId="97" builtinId="33" customBuiltin="1"/>
    <cellStyle name="アクセント 3" xfId="101" builtinId="37" customBuiltin="1"/>
    <cellStyle name="アクセント 4" xfId="105" builtinId="41" customBuiltin="1"/>
    <cellStyle name="アクセント 5" xfId="109" builtinId="45" customBuiltin="1"/>
    <cellStyle name="アクセント 6" xfId="113" builtinId="49" customBuiltin="1"/>
    <cellStyle name="タイトル" xfId="77" builtinId="15" customBuiltin="1"/>
    <cellStyle name="チェック セル" xfId="89" builtinId="23" customBuiltin="1"/>
    <cellStyle name="どちらでもない" xfId="84" builtinId="28" customBuiltin="1"/>
    <cellStyle name="パーセント 2" xfId="1" xr:uid="{00000000-0005-0000-0000-000000000000}"/>
    <cellStyle name="パーセント 2 2" xfId="2" xr:uid="{00000000-0005-0000-0000-000001000000}"/>
    <cellStyle name="パーセント 2 2 2" xfId="3" xr:uid="{00000000-0005-0000-0000-000002000000}"/>
    <cellStyle name="パーセント 2 3" xfId="4" xr:uid="{00000000-0005-0000-0000-000003000000}"/>
    <cellStyle name="ハイパーリンク" xfId="141" builtinId="8"/>
    <cellStyle name="ハイパーリンク 2" xfId="5" xr:uid="{00000000-0005-0000-0000-000004000000}"/>
    <cellStyle name="メモ 2" xfId="119" xr:uid="{96ABF234-4813-4BC5-B2AD-6FD2EE108AFB}"/>
    <cellStyle name="メモ 3" xfId="121" xr:uid="{C98FF4DE-E921-4202-8E13-B34F807B5DF9}"/>
    <cellStyle name="リンク セル" xfId="88" builtinId="24" customBuiltin="1"/>
    <cellStyle name="悪い" xfId="83" builtinId="27" customBuiltin="1"/>
    <cellStyle name="計算" xfId="87" builtinId="22" customBuiltin="1"/>
    <cellStyle name="警告文" xfId="90" builtinId="11" customBuiltin="1"/>
    <cellStyle name="桁区切り" xfId="140" builtinId="6"/>
    <cellStyle name="桁区切り 2" xfId="6" xr:uid="{00000000-0005-0000-0000-000006000000}"/>
    <cellStyle name="桁区切り 2 2" xfId="7" xr:uid="{00000000-0005-0000-0000-000007000000}"/>
    <cellStyle name="桁区切り 2 2 2" xfId="8" xr:uid="{00000000-0005-0000-0000-000008000000}"/>
    <cellStyle name="桁区切り 2 2 3" xfId="73" xr:uid="{00000000-0005-0000-0000-000009000000}"/>
    <cellStyle name="桁区切り 2 3" xfId="9" xr:uid="{00000000-0005-0000-0000-00000A000000}"/>
    <cellStyle name="桁区切り 2 3 2" xfId="10" xr:uid="{00000000-0005-0000-0000-00000B000000}"/>
    <cellStyle name="桁区切り 2 3 2 2" xfId="11" xr:uid="{00000000-0005-0000-0000-00000C000000}"/>
    <cellStyle name="桁区切り 2 4" xfId="12" xr:uid="{00000000-0005-0000-0000-00000D000000}"/>
    <cellStyle name="桁区切り 2 4 2" xfId="13" xr:uid="{00000000-0005-0000-0000-00000E000000}"/>
    <cellStyle name="桁区切り 2 5" xfId="14" xr:uid="{00000000-0005-0000-0000-00000F000000}"/>
    <cellStyle name="桁区切り 2 6" xfId="15" xr:uid="{00000000-0005-0000-0000-000010000000}"/>
    <cellStyle name="桁区切り 3" xfId="16" xr:uid="{00000000-0005-0000-0000-000011000000}"/>
    <cellStyle name="桁区切り 3 2" xfId="17" xr:uid="{00000000-0005-0000-0000-000012000000}"/>
    <cellStyle name="桁区切り 3 2 2" xfId="18" xr:uid="{00000000-0005-0000-0000-000013000000}"/>
    <cellStyle name="桁区切り 3 3" xfId="19" xr:uid="{00000000-0005-0000-0000-000014000000}"/>
    <cellStyle name="桁区切り 3 4" xfId="20" xr:uid="{00000000-0005-0000-0000-000015000000}"/>
    <cellStyle name="桁区切り 4" xfId="76" xr:uid="{2C43C205-2528-45DE-8FC1-1CF39BBBE962}"/>
    <cellStyle name="桁区切り 7" xfId="74" xr:uid="{00000000-0005-0000-0000-000016000000}"/>
    <cellStyle name="見出し 1" xfId="78" builtinId="16" customBuiltin="1"/>
    <cellStyle name="見出し 2" xfId="79" builtinId="17" customBuiltin="1"/>
    <cellStyle name="見出し 3" xfId="80" builtinId="18" customBuiltin="1"/>
    <cellStyle name="見出し 4" xfId="81" builtinId="19" customBuiltin="1"/>
    <cellStyle name="集計" xfId="92" builtinId="25" customBuiltin="1"/>
    <cellStyle name="出力" xfId="86" builtinId="21" customBuiltin="1"/>
    <cellStyle name="説明文" xfId="91" builtinId="53" customBuiltin="1"/>
    <cellStyle name="入力" xfId="85" builtinId="20" customBuiltin="1"/>
    <cellStyle name="標準" xfId="0" builtinId="0"/>
    <cellStyle name="標準 10" xfId="75" xr:uid="{00000000-0005-0000-0000-000018000000}"/>
    <cellStyle name="標準 11" xfId="118" xr:uid="{B7997AEC-A7FA-4F5B-A64E-49854E600E44}"/>
    <cellStyle name="標準 12" xfId="120" xr:uid="{CAA93D6D-57AE-47FB-BA07-9400BA7C747D}"/>
    <cellStyle name="標準 2" xfId="21" xr:uid="{00000000-0005-0000-0000-000019000000}"/>
    <cellStyle name="標準 2 2" xfId="22" xr:uid="{00000000-0005-0000-0000-00001A000000}"/>
    <cellStyle name="標準 2 2 2" xfId="23" xr:uid="{00000000-0005-0000-0000-00001B000000}"/>
    <cellStyle name="標準 2 2 2 2" xfId="24" xr:uid="{00000000-0005-0000-0000-00001C000000}"/>
    <cellStyle name="標準 2 2 2 2 2" xfId="25" xr:uid="{00000000-0005-0000-0000-00001D000000}"/>
    <cellStyle name="標準 2 2 2_【H26建材(補正)】申請書式（個人集合）0325" xfId="26" xr:uid="{00000000-0005-0000-0000-00001E000000}"/>
    <cellStyle name="標準 2 2 3" xfId="27" xr:uid="{00000000-0005-0000-0000-00001F000000}"/>
    <cellStyle name="標準 2 2 3 2" xfId="28" xr:uid="{00000000-0005-0000-0000-000020000000}"/>
    <cellStyle name="標準 2 2 3 3" xfId="29" xr:uid="{00000000-0005-0000-0000-000021000000}"/>
    <cellStyle name="標準 2 2 3_【H26建材(補正)】申請書式（個人集合）0325" xfId="30" xr:uid="{00000000-0005-0000-0000-000022000000}"/>
    <cellStyle name="標準 2 2 4" xfId="31" xr:uid="{00000000-0005-0000-0000-000023000000}"/>
    <cellStyle name="標準 2 2 4 2" xfId="32" xr:uid="{00000000-0005-0000-0000-000024000000}"/>
    <cellStyle name="標準 2 2_(見本)【ガラス】対象製品申請リスト_20130624" xfId="33" xr:uid="{00000000-0005-0000-0000-000025000000}"/>
    <cellStyle name="標準 2 3" xfId="34" xr:uid="{00000000-0005-0000-0000-000026000000}"/>
    <cellStyle name="標準 2 3 2" xfId="35" xr:uid="{00000000-0005-0000-0000-000027000000}"/>
    <cellStyle name="標準 2 3 3" xfId="36" xr:uid="{00000000-0005-0000-0000-000028000000}"/>
    <cellStyle name="標準 2 3 3 2" xfId="37" xr:uid="{00000000-0005-0000-0000-000029000000}"/>
    <cellStyle name="標準 2 3_【H26建材(補正)】申請書式（個人集合）0325" xfId="38" xr:uid="{00000000-0005-0000-0000-00002A000000}"/>
    <cellStyle name="標準 2 4" xfId="39" xr:uid="{00000000-0005-0000-0000-00002B000000}"/>
    <cellStyle name="標準 2 4 2" xfId="40" xr:uid="{00000000-0005-0000-0000-00002C000000}"/>
    <cellStyle name="標準 2 4 2 2" xfId="41" xr:uid="{00000000-0005-0000-0000-00002D000000}"/>
    <cellStyle name="標準 2 4_【H26建材(補正)】申請書式（個人集合）0325" xfId="42" xr:uid="{00000000-0005-0000-0000-00002E000000}"/>
    <cellStyle name="標準 2 5" xfId="43" xr:uid="{00000000-0005-0000-0000-00002F000000}"/>
    <cellStyle name="標準 2 5 2" xfId="44" xr:uid="{00000000-0005-0000-0000-000030000000}"/>
    <cellStyle name="標準 2 5 2 2" xfId="45" xr:uid="{00000000-0005-0000-0000-000031000000}"/>
    <cellStyle name="標準 2 5 2 3" xfId="46" xr:uid="{00000000-0005-0000-0000-000032000000}"/>
    <cellStyle name="標準 2 5 2_【H26建材(補正)】申請書式（個人集合）0325" xfId="47" xr:uid="{00000000-0005-0000-0000-000033000000}"/>
    <cellStyle name="標準 2 5 3" xfId="48" xr:uid="{00000000-0005-0000-0000-000034000000}"/>
    <cellStyle name="標準 2 5 4" xfId="49" xr:uid="{00000000-0005-0000-0000-000035000000}"/>
    <cellStyle name="標準 2 5 5" xfId="50" xr:uid="{00000000-0005-0000-0000-000036000000}"/>
    <cellStyle name="標準 2 5_【H26建材(補正)】申請書式（個人集合）0325" xfId="51" xr:uid="{00000000-0005-0000-0000-000037000000}"/>
    <cellStyle name="標準 2 6" xfId="52" xr:uid="{00000000-0005-0000-0000-000038000000}"/>
    <cellStyle name="標準 2_【H26建材(補正)】申請書式（個人集合）0325" xfId="53" xr:uid="{00000000-0005-0000-0000-000039000000}"/>
    <cellStyle name="標準 3" xfId="54" xr:uid="{00000000-0005-0000-0000-00003A000000}"/>
    <cellStyle name="標準 3 2" xfId="55" xr:uid="{00000000-0005-0000-0000-00003B000000}"/>
    <cellStyle name="標準 3 2 2" xfId="56" xr:uid="{00000000-0005-0000-0000-00003C000000}"/>
    <cellStyle name="標準 3 2_【H26建材(補正)】申請書式（個人集合）0325" xfId="57" xr:uid="{00000000-0005-0000-0000-00003D000000}"/>
    <cellStyle name="標準 3_【H26建材(補正)】申請書式（個人集合）0325" xfId="58" xr:uid="{00000000-0005-0000-0000-00003E000000}"/>
    <cellStyle name="標準 4" xfId="59" xr:uid="{00000000-0005-0000-0000-00003F000000}"/>
    <cellStyle name="標準 4 2" xfId="60" xr:uid="{00000000-0005-0000-0000-000040000000}"/>
    <cellStyle name="標準 4 3" xfId="61" xr:uid="{00000000-0005-0000-0000-000041000000}"/>
    <cellStyle name="標準 4_【H26建材(補正)】申請書式（個人集合）0325" xfId="62" xr:uid="{00000000-0005-0000-0000-000042000000}"/>
    <cellStyle name="標準 5" xfId="63" xr:uid="{00000000-0005-0000-0000-000043000000}"/>
    <cellStyle name="標準 5 2" xfId="64" xr:uid="{00000000-0005-0000-0000-000044000000}"/>
    <cellStyle name="標準 5 3" xfId="65" xr:uid="{00000000-0005-0000-0000-000045000000}"/>
    <cellStyle name="標準 5_【H26建材(補正)】申請書式（個人集合）0325" xfId="66" xr:uid="{00000000-0005-0000-0000-000046000000}"/>
    <cellStyle name="標準 6" xfId="67" xr:uid="{00000000-0005-0000-0000-000047000000}"/>
    <cellStyle name="標準 7" xfId="68" xr:uid="{00000000-0005-0000-0000-000048000000}"/>
    <cellStyle name="標準 7 2" xfId="69" xr:uid="{00000000-0005-0000-0000-000049000000}"/>
    <cellStyle name="標準 7 2 2" xfId="72" xr:uid="{00000000-0005-0000-0000-00004A000000}"/>
    <cellStyle name="標準 7_【H26建材(補正)】申請書式（個人集合）0325" xfId="70" xr:uid="{00000000-0005-0000-0000-00004B000000}"/>
    <cellStyle name="標準 8" xfId="71" xr:uid="{00000000-0005-0000-0000-00004C000000}"/>
    <cellStyle name="標準 9" xfId="117" xr:uid="{47D27602-0D48-42EB-9FB0-288CA0A3AEE6}"/>
    <cellStyle name="良い" xfId="82" builtinId="26" customBuiltin="1"/>
  </cellStyles>
  <dxfs count="141">
    <dxf>
      <fill>
        <patternFill>
          <bgColor rgb="FFFFFF99"/>
        </patternFill>
      </fill>
    </dxf>
    <dxf>
      <fill>
        <patternFill patternType="none">
          <bgColor auto="1"/>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0000"/>
        </patternFill>
      </fill>
    </dxf>
    <dxf>
      <fill>
        <patternFill>
          <bgColor rgb="FFFFFF99"/>
        </patternFill>
      </fill>
    </dxf>
    <dxf>
      <fill>
        <patternFill>
          <bgColor theme="0" tint="-0.499984740745262"/>
        </patternFill>
      </fill>
    </dxf>
    <dxf>
      <fill>
        <patternFill>
          <bgColor theme="0"/>
        </patternFill>
      </fill>
    </dxf>
    <dxf>
      <fill>
        <patternFill>
          <bgColor theme="0" tint="-0.499984740745262"/>
        </patternFill>
      </fill>
    </dxf>
    <dxf>
      <fill>
        <patternFill>
          <bgColor theme="0"/>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theme="0"/>
      </font>
    </dxf>
    <dxf>
      <font>
        <color theme="0"/>
      </font>
    </dxf>
    <dxf>
      <fill>
        <patternFill>
          <bgColor rgb="FF808080"/>
        </patternFill>
      </fill>
    </dxf>
    <dxf>
      <fill>
        <patternFill>
          <bgColor rgb="FFFFFF99"/>
        </patternFill>
      </fill>
    </dxf>
    <dxf>
      <fill>
        <patternFill>
          <bgColor rgb="FFFFFF99"/>
        </patternFill>
      </fill>
    </dxf>
    <dxf>
      <fill>
        <patternFill>
          <fgColor auto="1"/>
          <bgColor rgb="FFFFFF99"/>
        </patternFill>
      </fill>
    </dxf>
    <dxf>
      <fill>
        <patternFill>
          <bgColor rgb="FFFFFF99"/>
        </patternFill>
      </fill>
    </dxf>
    <dxf>
      <fill>
        <patternFill>
          <bgColor rgb="FFFFFF99"/>
        </patternFill>
      </fill>
    </dxf>
    <dxf>
      <fill>
        <patternFill>
          <bgColor rgb="FFFFFF99"/>
        </patternFill>
      </fill>
    </dxf>
    <dxf>
      <fill>
        <patternFill>
          <fgColor auto="1"/>
          <bgColor rgb="FFFFFF99"/>
        </patternFill>
      </fill>
    </dxf>
    <dxf>
      <fill>
        <patternFill>
          <bgColor rgb="FFFFFF99"/>
        </patternFill>
      </fill>
    </dxf>
  </dxfs>
  <tableStyles count="0" defaultTableStyle="TableStyleMedium9" defaultPivotStyle="PivotStyleLight16"/>
  <colors>
    <mruColors>
      <color rgb="FF0000FF"/>
      <color rgb="FFFFFF99"/>
      <color rgb="FFD8E4BC"/>
      <color rgb="FF808080"/>
      <color rgb="FFFCD5B4"/>
      <color rgb="FF604A7B"/>
      <color rgb="FF77933C"/>
      <color rgb="FFDD7FA5"/>
      <color rgb="FFB848A8"/>
      <color rgb="FFF7B3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60</xdr:col>
      <xdr:colOff>206779</xdr:colOff>
      <xdr:row>57</xdr:row>
      <xdr:rowOff>92112</xdr:rowOff>
    </xdr:from>
    <xdr:ext cx="5529942" cy="325730"/>
    <xdr:sp macro="" textlink="">
      <xdr:nvSpPr>
        <xdr:cNvPr id="2" name="吹き出し: 四角形 1">
          <a:extLst>
            <a:ext uri="{FF2B5EF4-FFF2-40B4-BE49-F238E27FC236}">
              <a16:creationId xmlns:a16="http://schemas.microsoft.com/office/drawing/2014/main" id="{48E9D28C-7A67-4218-9F28-A1EB991CC522}"/>
            </a:ext>
          </a:extLst>
        </xdr:cNvPr>
        <xdr:cNvSpPr/>
      </xdr:nvSpPr>
      <xdr:spPr>
        <a:xfrm>
          <a:off x="10791435" y="13058018"/>
          <a:ext cx="5529942" cy="325730"/>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・誓約書の内容を確認の上、日付と氏名を入力してください。</a:t>
          </a:r>
        </a:p>
      </xdr:txBody>
    </xdr:sp>
    <xdr:clientData/>
  </xdr:oneCellAnchor>
  <xdr:oneCellAnchor>
    <xdr:from>
      <xdr:col>60</xdr:col>
      <xdr:colOff>0</xdr:colOff>
      <xdr:row>3</xdr:row>
      <xdr:rowOff>0</xdr:rowOff>
    </xdr:from>
    <xdr:ext cx="6176086" cy="602455"/>
    <xdr:sp macro="" textlink="">
      <xdr:nvSpPr>
        <xdr:cNvPr id="10" name="吹き出し: 四角形 9">
          <a:extLst>
            <a:ext uri="{FF2B5EF4-FFF2-40B4-BE49-F238E27FC236}">
              <a16:creationId xmlns:a16="http://schemas.microsoft.com/office/drawing/2014/main" id="{E0E4E974-6485-4D61-BC11-1A0AEF68ED48}"/>
            </a:ext>
          </a:extLst>
        </xdr:cNvPr>
        <xdr:cNvSpPr/>
      </xdr:nvSpPr>
      <xdr:spPr>
        <a:xfrm>
          <a:off x="10644188" y="1000125"/>
          <a:ext cx="6176086" cy="602455"/>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・誓約書の内容を確認の上、</a:t>
          </a:r>
          <a:r>
            <a:rPr kumimoji="1" lang="ja-JP" altLang="en-US" sz="1400" b="1" u="sng">
              <a:solidFill>
                <a:srgbClr val="0000FF"/>
              </a:solidFill>
              <a:latin typeface="HGｺﾞｼｯｸM" panose="020B0609000000000000" pitchFamily="49" charset="-128"/>
              <a:ea typeface="HGｺﾞｼｯｸM" panose="020B0609000000000000" pitchFamily="49" charset="-128"/>
            </a:rPr>
            <a:t>ページ下部の記名欄にご入力ください。</a:t>
          </a:r>
          <a:endParaRPr kumimoji="1" lang="en-US" altLang="ja-JP" sz="1400" b="1" u="sng">
            <a:solidFill>
              <a:srgbClr val="0000FF"/>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69</xdr:col>
      <xdr:colOff>76200</xdr:colOff>
      <xdr:row>7</xdr:row>
      <xdr:rowOff>88900</xdr:rowOff>
    </xdr:from>
    <xdr:ext cx="9594415" cy="7575550"/>
    <xdr:sp macro="" textlink="">
      <xdr:nvSpPr>
        <xdr:cNvPr id="5" name="吹き出し: 四角形 4">
          <a:extLst>
            <a:ext uri="{FF2B5EF4-FFF2-40B4-BE49-F238E27FC236}">
              <a16:creationId xmlns:a16="http://schemas.microsoft.com/office/drawing/2014/main" id="{A0A7BFFA-D404-4C55-B264-5712DAEBC834}"/>
            </a:ext>
          </a:extLst>
        </xdr:cNvPr>
        <xdr:cNvSpPr/>
      </xdr:nvSpPr>
      <xdr:spPr>
        <a:xfrm>
          <a:off x="18681700" y="2311400"/>
          <a:ext cx="9594415" cy="7575550"/>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使用するガラスの製品情報と金額を入力してください。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・窓番号・ガラス番号は平面図の窓番号と整合性をとってください。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・ガラスサイズはガラスの実寸の幅（</a:t>
          </a:r>
          <a:r>
            <a:rPr kumimoji="1" lang="en-US" altLang="ja-JP" sz="2000">
              <a:solidFill>
                <a:srgbClr val="0000FF"/>
              </a:solidFill>
              <a:latin typeface="HGｺﾞｼｯｸM" panose="020B0609000000000000" pitchFamily="49" charset="-128"/>
              <a:ea typeface="HGｺﾞｼｯｸM" panose="020B0609000000000000" pitchFamily="49" charset="-128"/>
            </a:rPr>
            <a:t>W</a:t>
          </a:r>
          <a:r>
            <a:rPr kumimoji="1" lang="ja-JP" altLang="en-US" sz="2000">
              <a:solidFill>
                <a:srgbClr val="0000FF"/>
              </a:solidFill>
              <a:latin typeface="HGｺﾞｼｯｸM" panose="020B0609000000000000" pitchFamily="49" charset="-128"/>
              <a:ea typeface="HGｺﾞｼｯｸM" panose="020B0609000000000000" pitchFamily="49" charset="-128"/>
            </a:rPr>
            <a:t>）と高さ（</a:t>
          </a:r>
          <a:r>
            <a:rPr kumimoji="1" lang="en-US" altLang="ja-JP" sz="2000">
              <a:solidFill>
                <a:srgbClr val="0000FF"/>
              </a:solidFill>
              <a:latin typeface="HGｺﾞｼｯｸM" panose="020B0609000000000000" pitchFamily="49" charset="-128"/>
              <a:ea typeface="HGｺﾞｼｯｸM" panose="020B0609000000000000" pitchFamily="49" charset="-128"/>
            </a:rPr>
            <a:t>H</a:t>
          </a:r>
          <a:r>
            <a:rPr kumimoji="1" lang="ja-JP" altLang="en-US" sz="2000">
              <a:solidFill>
                <a:srgbClr val="0000FF"/>
              </a:solidFill>
              <a:latin typeface="HGｺﾞｼｯｸM" panose="020B0609000000000000" pitchFamily="49" charset="-128"/>
              <a:ea typeface="HGｺﾞｼｯｸM" panose="020B0609000000000000" pitchFamily="49" charset="-128"/>
            </a:rPr>
            <a:t>）入力してください。</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・面積はガラスサイズを入力することで自動入力されます。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・枚数、単価は、見積書に記載の材料費を基に入力してください。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・面積計は「面積（</a:t>
          </a:r>
          <a:r>
            <a:rPr kumimoji="1" lang="en-US" altLang="ja-JP" sz="2000">
              <a:solidFill>
                <a:srgbClr val="0000FF"/>
              </a:solidFill>
              <a:latin typeface="HGｺﾞｼｯｸM" panose="020B0609000000000000" pitchFamily="49" charset="-128"/>
              <a:ea typeface="HGｺﾞｼｯｸM" panose="020B0609000000000000" pitchFamily="49" charset="-128"/>
            </a:rPr>
            <a:t>a</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枚数（</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）」を入力することで自動入力されます。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・金額は「枚数（</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）」を入力することで自動入力されます。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69</xdr:col>
      <xdr:colOff>44450</xdr:colOff>
      <xdr:row>56</xdr:row>
      <xdr:rowOff>600075</xdr:rowOff>
    </xdr:from>
    <xdr:ext cx="11718925" cy="6842125"/>
    <xdr:sp macro="" textlink="">
      <xdr:nvSpPr>
        <xdr:cNvPr id="6" name="吹き出し: 四角形 5">
          <a:extLst>
            <a:ext uri="{FF2B5EF4-FFF2-40B4-BE49-F238E27FC236}">
              <a16:creationId xmlns:a16="http://schemas.microsoft.com/office/drawing/2014/main" id="{623C6B49-16DE-4A4B-8BE5-6E2E92AF2358}"/>
            </a:ext>
          </a:extLst>
        </xdr:cNvPr>
        <xdr:cNvSpPr/>
      </xdr:nvSpPr>
      <xdr:spPr>
        <a:xfrm>
          <a:off x="18649950" y="17030700"/>
          <a:ext cx="11718925"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ガラス交換に必要な施工費、部材費等を見積書を基に抜け漏れがないよう入力してください。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71</xdr:col>
      <xdr:colOff>207818</xdr:colOff>
      <xdr:row>8</xdr:row>
      <xdr:rowOff>158750</xdr:rowOff>
    </xdr:from>
    <xdr:ext cx="10165773" cy="5108575"/>
    <xdr:sp macro="" textlink="">
      <xdr:nvSpPr>
        <xdr:cNvPr id="2" name="吹き出し: 四角形 1">
          <a:extLst>
            <a:ext uri="{FF2B5EF4-FFF2-40B4-BE49-F238E27FC236}">
              <a16:creationId xmlns:a16="http://schemas.microsoft.com/office/drawing/2014/main" id="{8C9BA90D-E70C-4A19-8443-BE6029506F9E}"/>
            </a:ext>
          </a:extLst>
        </xdr:cNvPr>
        <xdr:cNvSpPr/>
      </xdr:nvSpPr>
      <xdr:spPr>
        <a:xfrm>
          <a:off x="19575318" y="2508250"/>
          <a:ext cx="10165773" cy="510857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使用する空調設備の製品情報と金額を入力してください。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・設置場所を選択した後に、機器の種類を選択してください。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・メーカー名、型番を入力してください。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・製品名は、機器の種類</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その他の暖房設備機器</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を選択した場合のみ入力してください。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・数量、単価は、見積書に記載の設備費を基に入力してください。</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金額は「数量（</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b</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単価（</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c</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）」で自動入力されます。</a:t>
          </a:r>
          <a:endParaRPr lang="ja-JP" altLang="ja-JP" sz="2000">
            <a:solidFill>
              <a:srgbClr val="0000FF"/>
            </a:solidFill>
            <a:effectLst/>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71</xdr:col>
      <xdr:colOff>216767</xdr:colOff>
      <xdr:row>49</xdr:row>
      <xdr:rowOff>3174</xdr:rowOff>
    </xdr:from>
    <xdr:ext cx="10165773" cy="4918076"/>
    <xdr:sp macro="" textlink="">
      <xdr:nvSpPr>
        <xdr:cNvPr id="3" name="吹き出し: 四角形 2">
          <a:extLst>
            <a:ext uri="{FF2B5EF4-FFF2-40B4-BE49-F238E27FC236}">
              <a16:creationId xmlns:a16="http://schemas.microsoft.com/office/drawing/2014/main" id="{A0B28EDD-71D9-4352-A28B-D058E75BD3B1}"/>
            </a:ext>
          </a:extLst>
        </xdr:cNvPr>
        <xdr:cNvSpPr/>
      </xdr:nvSpPr>
      <xdr:spPr>
        <a:xfrm>
          <a:off x="19584267" y="20132674"/>
          <a:ext cx="10165773" cy="4918076"/>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・設置場所、機器の種類、熱源機　専用</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兼用、該当熱源機は該当するものを選択してください。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FF0000"/>
              </a:solidFill>
              <a:latin typeface="HGｺﾞｼｯｸM" panose="020B0609000000000000" pitchFamily="49" charset="-128"/>
              <a:ea typeface="HGｺﾞｼｯｸM" panose="020B0609000000000000" pitchFamily="49" charset="-128"/>
            </a:rPr>
            <a:t>・該当熱源機は、熱源機の欄で入力したどの熱源機に紐づくのか、</a:t>
          </a:r>
          <a:r>
            <a:rPr kumimoji="1" lang="en-US" altLang="ja-JP" sz="2000">
              <a:solidFill>
                <a:srgbClr val="FF0000"/>
              </a:solidFill>
              <a:latin typeface="HGｺﾞｼｯｸM" panose="020B0609000000000000" pitchFamily="49" charset="-128"/>
              <a:ea typeface="HGｺﾞｼｯｸM" panose="020B0609000000000000" pitchFamily="49" charset="-128"/>
            </a:rPr>
            <a:t>No.1</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3</a:t>
          </a:r>
          <a:r>
            <a:rPr kumimoji="1" lang="ja-JP" altLang="en-US" sz="2000">
              <a:solidFill>
                <a:srgbClr val="FF0000"/>
              </a:solidFill>
              <a:latin typeface="HGｺﾞｼｯｸM" panose="020B0609000000000000" pitchFamily="49" charset="-128"/>
              <a:ea typeface="HGｺﾞｼｯｸM" panose="020B0609000000000000" pitchFamily="49" charset="-128"/>
            </a:rPr>
            <a:t>の中から選択してください。</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・メーカー名、型番を入力してください。</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」等、省略せずに入力してください。</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・数量、単価は、見積書に記載の設備費を基に入力してください。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・金額は「数量（</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b</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単価（</a:t>
          </a:r>
          <a:r>
            <a:rPr kumimoji="1" lang="en-US" altLang="ja-JP" sz="2000">
              <a:solidFill>
                <a:srgbClr val="0000FF"/>
              </a:solidFill>
              <a:effectLst/>
              <a:latin typeface="HGｺﾞｼｯｸM" panose="020B0609000000000000" pitchFamily="49" charset="-128"/>
              <a:ea typeface="HGｺﾞｼｯｸM" panose="020B0609000000000000" pitchFamily="49" charset="-128"/>
              <a:cs typeface="+mn-cs"/>
            </a:rPr>
            <a:t>c</a:t>
          </a:r>
          <a:r>
            <a:rPr kumimoji="1" lang="ja-JP" altLang="ja-JP" sz="2000">
              <a:solidFill>
                <a:srgbClr val="0000FF"/>
              </a:solidFill>
              <a:effectLst/>
              <a:latin typeface="HGｺﾞｼｯｸM" panose="020B0609000000000000" pitchFamily="49" charset="-128"/>
              <a:ea typeface="HGｺﾞｼｯｸM" panose="020B0609000000000000" pitchFamily="49" charset="-128"/>
              <a:cs typeface="+mn-cs"/>
            </a:rPr>
            <a:t>）」で自動入力されます。</a:t>
          </a:r>
          <a:endParaRPr lang="ja-JP" altLang="ja-JP" sz="2000">
            <a:solidFill>
              <a:srgbClr val="0000FF"/>
            </a:solidFill>
            <a:effectLst/>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72</xdr:col>
      <xdr:colOff>26267</xdr:colOff>
      <xdr:row>38</xdr:row>
      <xdr:rowOff>15876</xdr:rowOff>
    </xdr:from>
    <xdr:ext cx="12480058" cy="4892674"/>
    <xdr:sp macro="" textlink="">
      <xdr:nvSpPr>
        <xdr:cNvPr id="4" name="吹き出し: 四角形 3">
          <a:extLst>
            <a:ext uri="{FF2B5EF4-FFF2-40B4-BE49-F238E27FC236}">
              <a16:creationId xmlns:a16="http://schemas.microsoft.com/office/drawing/2014/main" id="{BE67FF9B-A74E-4E71-B022-6362E7730EF6}"/>
            </a:ext>
          </a:extLst>
        </xdr:cNvPr>
        <xdr:cNvSpPr/>
      </xdr:nvSpPr>
      <xdr:spPr>
        <a:xfrm>
          <a:off x="19647767" y="15176501"/>
          <a:ext cx="12480058" cy="4892674"/>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a:solidFill>
                <a:srgbClr val="FF0000"/>
              </a:solidFill>
              <a:latin typeface="HGｺﾞｼｯｸM" panose="020B0609000000000000" pitchFamily="49" charset="-128"/>
              <a:ea typeface="HGｺﾞｼｯｸM" panose="020B0609000000000000" pitchFamily="49" charset="-128"/>
            </a:rPr>
            <a:t>・設置する温水暖房機の熱源機が専用の場合は、入力してください。</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熱源機が給湯器と兼用の場合は、</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明細書</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設備</a:t>
          </a:r>
          <a:r>
            <a:rPr kumimoji="1" lang="en-US" altLang="ja-JP" sz="2000">
              <a:solidFill>
                <a:srgbClr val="FF0000"/>
              </a:solidFill>
              <a:latin typeface="HGｺﾞｼｯｸM" panose="020B0609000000000000" pitchFamily="49" charset="-128"/>
              <a:ea typeface="HGｺﾞｼｯｸM" panose="020B0609000000000000" pitchFamily="49" charset="-128"/>
            </a:rPr>
            <a:t>】 (</a:t>
          </a:r>
          <a:r>
            <a:rPr kumimoji="1" lang="ja-JP" altLang="en-US" sz="2000">
              <a:solidFill>
                <a:srgbClr val="FF0000"/>
              </a:solidFill>
              <a:latin typeface="HGｺﾞｼｯｸM" panose="020B0609000000000000" pitchFamily="49" charset="-128"/>
              <a:ea typeface="HGｺﾞｼｯｸM" panose="020B0609000000000000" pitchFamily="49" charset="-128"/>
            </a:rPr>
            <a:t>給湯</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シートの給湯器の欄に機器の種類、メーカー名、型番、数量、単価を入力すること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・熱源機の種類は該当するものを選択してください。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・メーカー名、型番を入力してください。</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・金額は見積書に記載の設備費を基に税抜で入力してください。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・温水暖房の配管部材やリモコン等の費用は工事費に含めてください。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71</xdr:col>
      <xdr:colOff>247650</xdr:colOff>
      <xdr:row>21</xdr:row>
      <xdr:rowOff>323850</xdr:rowOff>
    </xdr:from>
    <xdr:ext cx="12401550" cy="6842125"/>
    <xdr:sp macro="" textlink="">
      <xdr:nvSpPr>
        <xdr:cNvPr id="5" name="吹き出し: 四角形 4">
          <a:extLst>
            <a:ext uri="{FF2B5EF4-FFF2-40B4-BE49-F238E27FC236}">
              <a16:creationId xmlns:a16="http://schemas.microsoft.com/office/drawing/2014/main" id="{8E3F6C52-FB04-4B08-8C0D-5D04956B7CF0}"/>
            </a:ext>
          </a:extLst>
        </xdr:cNvPr>
        <xdr:cNvSpPr/>
      </xdr:nvSpPr>
      <xdr:spPr>
        <a:xfrm>
          <a:off x="19615150" y="8293100"/>
          <a:ext cx="12401550"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冷暖房設備機器の取付に必要な施工費、部材費等を見積書を基に抜け漏れがないよう入力してください。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oneCellAnchor>
    <xdr:from>
      <xdr:col>72</xdr:col>
      <xdr:colOff>28575</xdr:colOff>
      <xdr:row>66</xdr:row>
      <xdr:rowOff>241300</xdr:rowOff>
    </xdr:from>
    <xdr:ext cx="11718925" cy="6842125"/>
    <xdr:sp macro="" textlink="">
      <xdr:nvSpPr>
        <xdr:cNvPr id="6" name="吹き出し: 四角形 5">
          <a:extLst>
            <a:ext uri="{FF2B5EF4-FFF2-40B4-BE49-F238E27FC236}">
              <a16:creationId xmlns:a16="http://schemas.microsoft.com/office/drawing/2014/main" id="{1B62E1BC-1041-4EA4-8303-55B1EE0B1114}"/>
            </a:ext>
          </a:extLst>
        </xdr:cNvPr>
        <xdr:cNvSpPr/>
      </xdr:nvSpPr>
      <xdr:spPr>
        <a:xfrm>
          <a:off x="19650075" y="25498425"/>
          <a:ext cx="11718925"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温水暖房機の取付に必要な施工費、部材費等を見積書を基に抜け漏れがないよう入力してください。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71</xdr:col>
      <xdr:colOff>152400</xdr:colOff>
      <xdr:row>7</xdr:row>
      <xdr:rowOff>20042</xdr:rowOff>
    </xdr:from>
    <xdr:ext cx="9594415" cy="5806083"/>
    <xdr:sp macro="" textlink="">
      <xdr:nvSpPr>
        <xdr:cNvPr id="2" name="吹き出し: 四角形 1">
          <a:extLst>
            <a:ext uri="{FF2B5EF4-FFF2-40B4-BE49-F238E27FC236}">
              <a16:creationId xmlns:a16="http://schemas.microsoft.com/office/drawing/2014/main" id="{E0030148-5E5D-4C31-88A2-A9CBC9507E6C}"/>
            </a:ext>
          </a:extLst>
        </xdr:cNvPr>
        <xdr:cNvSpPr/>
      </xdr:nvSpPr>
      <xdr:spPr>
        <a:xfrm>
          <a:off x="19583400" y="2194917"/>
          <a:ext cx="9594415" cy="5806083"/>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使用する給湯設備の製品情報と金額を入力してください。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熱源機が温水暖房機と兼用の場合は、給湯器の欄は入力必須</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・機器の種類を選択してください。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・メーカー名、型番を入力してください。</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・数量、単価は、見積書に記載の設備費を基に入力してください。</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xdr:txBody>
    </xdr:sp>
    <xdr:clientData/>
  </xdr:oneCellAnchor>
  <xdr:oneCellAnchor>
    <xdr:from>
      <xdr:col>71</xdr:col>
      <xdr:colOff>158750</xdr:colOff>
      <xdr:row>29</xdr:row>
      <xdr:rowOff>146050</xdr:rowOff>
    </xdr:from>
    <xdr:ext cx="11718925" cy="6842125"/>
    <xdr:sp macro="" textlink="">
      <xdr:nvSpPr>
        <xdr:cNvPr id="3" name="吹き出し: 四角形 2">
          <a:extLst>
            <a:ext uri="{FF2B5EF4-FFF2-40B4-BE49-F238E27FC236}">
              <a16:creationId xmlns:a16="http://schemas.microsoft.com/office/drawing/2014/main" id="{2D68634B-E15B-4954-8C60-0E2976F397C8}"/>
            </a:ext>
          </a:extLst>
        </xdr:cNvPr>
        <xdr:cNvSpPr/>
      </xdr:nvSpPr>
      <xdr:spPr>
        <a:xfrm>
          <a:off x="19589750" y="11512550"/>
          <a:ext cx="11718925"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給湯設備の取付に必要な施工費、部材費等を見積書を基に抜け漏れがないよう入力してください。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72</xdr:col>
      <xdr:colOff>161925</xdr:colOff>
      <xdr:row>24</xdr:row>
      <xdr:rowOff>127000</xdr:rowOff>
    </xdr:from>
    <xdr:ext cx="11718925" cy="6842125"/>
    <xdr:sp macro="" textlink="">
      <xdr:nvSpPr>
        <xdr:cNvPr id="2" name="吹き出し: 四角形 1">
          <a:extLst>
            <a:ext uri="{FF2B5EF4-FFF2-40B4-BE49-F238E27FC236}">
              <a16:creationId xmlns:a16="http://schemas.microsoft.com/office/drawing/2014/main" id="{A4A9FC53-0C0E-4E5D-B4F6-C28B9A1BA3F1}"/>
            </a:ext>
          </a:extLst>
        </xdr:cNvPr>
        <xdr:cNvSpPr/>
      </xdr:nvSpPr>
      <xdr:spPr>
        <a:xfrm>
          <a:off x="19862800" y="9429750"/>
          <a:ext cx="11718925"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換気設備の取付に必要な施工費、部材費等を見積書を基に抜け漏れがないよう入力してください。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oneCellAnchor>
    <xdr:from>
      <xdr:col>72</xdr:col>
      <xdr:colOff>130175</xdr:colOff>
      <xdr:row>9</xdr:row>
      <xdr:rowOff>1</xdr:rowOff>
    </xdr:from>
    <xdr:ext cx="9594415" cy="5238750"/>
    <xdr:sp macro="" textlink="">
      <xdr:nvSpPr>
        <xdr:cNvPr id="3" name="吹き出し: 四角形 2">
          <a:extLst>
            <a:ext uri="{FF2B5EF4-FFF2-40B4-BE49-F238E27FC236}">
              <a16:creationId xmlns:a16="http://schemas.microsoft.com/office/drawing/2014/main" id="{3857EE95-30CB-48FF-9E8A-AFC050CA5B6A}"/>
            </a:ext>
          </a:extLst>
        </xdr:cNvPr>
        <xdr:cNvSpPr/>
      </xdr:nvSpPr>
      <xdr:spPr>
        <a:xfrm>
          <a:off x="19831050" y="2762251"/>
          <a:ext cx="9594415" cy="5238750"/>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使用する換気設備の製品情報と金額を入力してください。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・メーカー名、製品名、型番を入力してください。</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・数量、単価は、見積書に記載の設備費を基に入力してください。</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42</xdr:col>
      <xdr:colOff>70042</xdr:colOff>
      <xdr:row>1</xdr:row>
      <xdr:rowOff>29169</xdr:rowOff>
    </xdr:from>
    <xdr:ext cx="10266925" cy="6438514"/>
    <xdr:sp macro="" textlink="">
      <xdr:nvSpPr>
        <xdr:cNvPr id="7" name="吹き出し: 四角形 6">
          <a:extLst>
            <a:ext uri="{FF2B5EF4-FFF2-40B4-BE49-F238E27FC236}">
              <a16:creationId xmlns:a16="http://schemas.microsoft.com/office/drawing/2014/main" id="{0F3DA439-E510-405E-9696-CBAF8413C111}"/>
            </a:ext>
          </a:extLst>
        </xdr:cNvPr>
        <xdr:cNvSpPr/>
      </xdr:nvSpPr>
      <xdr:spPr>
        <a:xfrm>
          <a:off x="11297050" y="216546"/>
          <a:ext cx="10266925" cy="6438514"/>
        </a:xfrm>
        <a:prstGeom prst="wedgeRectCallout">
          <a:avLst>
            <a:gd name="adj1" fmla="val -53905"/>
            <a:gd name="adj2" fmla="val -19507"/>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・延べ床面積を入力してください。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・該当する地域区分を入力してください。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地域区分は国土交通省のホームページに掲載されている</a:t>
          </a:r>
          <a:r>
            <a:rPr kumimoji="1" lang="ja-JP" altLang="en-US" sz="2000" baseline="0">
              <a:solidFill>
                <a:srgbClr val="FF0000"/>
              </a:solidFill>
              <a:latin typeface="HGｺﾞｼｯｸM" panose="020B0609000000000000" pitchFamily="49" charset="-128"/>
              <a:ea typeface="HGｺﾞｼｯｸM" panose="020B0609000000000000" pitchFamily="49" charset="-128"/>
            </a:rPr>
            <a:t> </a:t>
          </a:r>
          <a:r>
            <a:rPr kumimoji="1" lang="ja-JP" altLang="en-US" sz="2000">
              <a:solidFill>
                <a:srgbClr val="FF0000"/>
              </a:solidFill>
              <a:latin typeface="HGｺﾞｼｯｸM" panose="020B0609000000000000" pitchFamily="49" charset="-128"/>
              <a:ea typeface="HGｺﾞｼｯｸM" panose="020B0609000000000000" pitchFamily="49" charset="-128"/>
            </a:rPr>
            <a:t>「地域区分新旧表」をご参照ください。</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BEI</a:t>
          </a:r>
          <a:r>
            <a:rPr kumimoji="1" lang="ja-JP" altLang="en-US" sz="2000">
              <a:solidFill>
                <a:srgbClr val="0000FF"/>
              </a:solidFill>
              <a:latin typeface="HGｺﾞｼｯｸM" panose="020B0609000000000000" pitchFamily="49" charset="-128"/>
              <a:ea typeface="HGｺﾞｼｯｸM" panose="020B0609000000000000" pitchFamily="49" charset="-128"/>
            </a:rPr>
            <a:t>はエネルギー消費性能計算プログラム（ＷＥＢプログラム）で計算した数値を</a:t>
          </a:r>
          <a:br>
            <a:rPr kumimoji="1" lang="en-US" altLang="ja-JP" sz="2000">
              <a:solidFill>
                <a:srgbClr val="0000FF"/>
              </a:solidFill>
              <a:latin typeface="HGｺﾞｼｯｸM" panose="020B0609000000000000" pitchFamily="49" charset="-128"/>
              <a:ea typeface="HGｺﾞｼｯｸM" panose="020B0609000000000000" pitchFamily="49" charset="-128"/>
            </a:rPr>
          </a:br>
          <a:r>
            <a:rPr kumimoji="1" lang="ja-JP" altLang="en-US" sz="2000">
              <a:solidFill>
                <a:srgbClr val="0000FF"/>
              </a:solidFill>
              <a:latin typeface="HGｺﾞｼｯｸM" panose="020B0609000000000000" pitchFamily="49" charset="-128"/>
              <a:ea typeface="HGｺﾞｼｯｸM" panose="020B0609000000000000" pitchFamily="49" charset="-128"/>
            </a:rPr>
            <a:t>　小数点第</a:t>
          </a:r>
          <a:r>
            <a:rPr kumimoji="1" lang="en-US" altLang="ja-JP" sz="2000">
              <a:solidFill>
                <a:srgbClr val="0000FF"/>
              </a:solidFill>
              <a:latin typeface="HGｺﾞｼｯｸM" panose="020B0609000000000000" pitchFamily="49" charset="-128"/>
              <a:ea typeface="HGｺﾞｼｯｸM" panose="020B0609000000000000" pitchFamily="49" charset="-128"/>
            </a:rPr>
            <a:t>2</a:t>
          </a:r>
          <a:r>
            <a:rPr kumimoji="1" lang="ja-JP" altLang="en-US" sz="2000">
              <a:solidFill>
                <a:srgbClr val="0000FF"/>
              </a:solidFill>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latin typeface="HGｺﾞｼｯｸM" panose="020B0609000000000000" pitchFamily="49" charset="-128"/>
              <a:ea typeface="HGｺﾞｼｯｸM" panose="020B0609000000000000" pitchFamily="49" charset="-128"/>
            </a:rPr>
            <a:t>3</a:t>
          </a:r>
          <a:r>
            <a:rPr kumimoji="1" lang="ja-JP" altLang="en-US" sz="2000">
              <a:solidFill>
                <a:srgbClr val="0000FF"/>
              </a:solidFill>
              <a:latin typeface="HGｺﾞｼｯｸM" panose="020B0609000000000000" pitchFamily="49" charset="-128"/>
              <a:ea typeface="HGｺﾞｼｯｸM" panose="020B0609000000000000" pitchFamily="49" charset="-128"/>
            </a:rPr>
            <a:t>位切上げで入力してください。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・地域区分が</a:t>
          </a:r>
          <a:r>
            <a:rPr kumimoji="1" lang="en-US" altLang="ja-JP" sz="2000">
              <a:solidFill>
                <a:srgbClr val="0000FF"/>
              </a:solidFill>
              <a:latin typeface="HGｺﾞｼｯｸM" panose="020B0609000000000000" pitchFamily="49" charset="-128"/>
              <a:ea typeface="HGｺﾞｼｯｸM" panose="020B0609000000000000" pitchFamily="49" charset="-128"/>
            </a:rPr>
            <a:t>1</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7</a:t>
          </a:r>
          <a:r>
            <a:rPr kumimoji="1" lang="ja-JP" altLang="en-US" sz="2000">
              <a:solidFill>
                <a:srgbClr val="0000FF"/>
              </a:solidFill>
              <a:latin typeface="HGｺﾞｼｯｸM" panose="020B0609000000000000" pitchFamily="49" charset="-128"/>
              <a:ea typeface="HGｺﾞｼｯｸM" panose="020B0609000000000000" pitchFamily="49" charset="-128"/>
            </a:rPr>
            <a:t>の場合、外皮平均熱貫流率（</a:t>
          </a:r>
          <a:r>
            <a:rPr kumimoji="1" lang="en-US" altLang="ja-JP" sz="2000">
              <a:solidFill>
                <a:srgbClr val="0000FF"/>
              </a:solidFill>
              <a:latin typeface="HGｺﾞｼｯｸM" panose="020B0609000000000000" pitchFamily="49" charset="-128"/>
              <a:ea typeface="HGｺﾞｼｯｸM" panose="020B0609000000000000" pitchFamily="49" charset="-128"/>
            </a:rPr>
            <a:t>U</a:t>
          </a:r>
          <a:r>
            <a:rPr kumimoji="1" lang="en-US" altLang="ja-JP" sz="2000" baseline="-25000">
              <a:solidFill>
                <a:srgbClr val="0000FF"/>
              </a:solidFill>
              <a:latin typeface="HGｺﾞｼｯｸM" panose="020B0609000000000000" pitchFamily="49" charset="-128"/>
              <a:ea typeface="HGｺﾞｼｯｸM" panose="020B0609000000000000" pitchFamily="49" charset="-128"/>
            </a:rPr>
            <a:t>A</a:t>
          </a:r>
          <a:r>
            <a:rPr kumimoji="1" lang="ja-JP" altLang="en-US" sz="2000">
              <a:solidFill>
                <a:srgbClr val="0000FF"/>
              </a:solidFill>
              <a:latin typeface="HGｺﾞｼｯｸM" panose="020B0609000000000000" pitchFamily="49" charset="-128"/>
              <a:ea typeface="HGｺﾞｼｯｸM" panose="020B0609000000000000" pitchFamily="49" charset="-128"/>
            </a:rPr>
            <a:t>値）について外皮計算で算出した数値を小数点第</a:t>
          </a:r>
          <a:r>
            <a:rPr kumimoji="1" lang="en-US" altLang="ja-JP" sz="2000">
              <a:solidFill>
                <a:srgbClr val="0000FF"/>
              </a:solidFill>
              <a:latin typeface="HGｺﾞｼｯｸM" panose="020B0609000000000000" pitchFamily="49" charset="-128"/>
              <a:ea typeface="HGｺﾞｼｯｸM" panose="020B0609000000000000" pitchFamily="49" charset="-128"/>
            </a:rPr>
            <a:t>2</a:t>
          </a:r>
          <a:r>
            <a:rPr kumimoji="1" lang="ja-JP" altLang="en-US" sz="2000">
              <a:solidFill>
                <a:srgbClr val="0000FF"/>
              </a:solidFill>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latin typeface="HGｺﾞｼｯｸM" panose="020B0609000000000000" pitchFamily="49" charset="-128"/>
              <a:ea typeface="HGｺﾞｼｯｸM" panose="020B0609000000000000" pitchFamily="49" charset="-128"/>
            </a:rPr>
            <a:t>3</a:t>
          </a:r>
          <a:r>
            <a:rPr kumimoji="1" lang="ja-JP" altLang="en-US" sz="2000">
              <a:solidFill>
                <a:srgbClr val="0000FF"/>
              </a:solidFill>
              <a:latin typeface="HGｺﾞｼｯｸM" panose="020B0609000000000000" pitchFamily="49" charset="-128"/>
              <a:ea typeface="HGｺﾞｼｯｸM" panose="020B0609000000000000" pitchFamily="49" charset="-128"/>
            </a:rPr>
            <a:t>位切上げで入力してください。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・地域区分が</a:t>
          </a:r>
          <a:r>
            <a:rPr kumimoji="1" lang="en-US" altLang="ja-JP" sz="2000">
              <a:solidFill>
                <a:srgbClr val="0000FF"/>
              </a:solidFill>
              <a:latin typeface="HGｺﾞｼｯｸM" panose="020B0609000000000000" pitchFamily="49" charset="-128"/>
              <a:ea typeface="HGｺﾞｼｯｸM" panose="020B0609000000000000" pitchFamily="49" charset="-128"/>
            </a:rPr>
            <a:t>5</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8</a:t>
          </a:r>
          <a:r>
            <a:rPr kumimoji="1" lang="ja-JP" altLang="en-US" sz="2000">
              <a:solidFill>
                <a:srgbClr val="0000FF"/>
              </a:solidFill>
              <a:latin typeface="HGｺﾞｼｯｸM" panose="020B0609000000000000" pitchFamily="49" charset="-128"/>
              <a:ea typeface="HGｺﾞｼｯｸM" panose="020B0609000000000000" pitchFamily="49" charset="-128"/>
            </a:rPr>
            <a:t>の場合、冷房期の平均日射熱取得率（</a:t>
          </a:r>
          <a:r>
            <a:rPr kumimoji="1" lang="el-GR" altLang="ja-JP" sz="2000">
              <a:solidFill>
                <a:srgbClr val="0000FF"/>
              </a:solidFill>
              <a:latin typeface="HGｺﾞｼｯｸM" panose="020B0609000000000000" pitchFamily="49" charset="-128"/>
              <a:ea typeface="HGｺﾞｼｯｸM" panose="020B0609000000000000" pitchFamily="49" charset="-128"/>
            </a:rPr>
            <a:t>η</a:t>
          </a:r>
          <a:r>
            <a:rPr kumimoji="1" lang="en-US" altLang="ja-JP" sz="2000">
              <a:solidFill>
                <a:srgbClr val="0000FF"/>
              </a:solidFill>
              <a:latin typeface="HGｺﾞｼｯｸM" panose="020B0609000000000000" pitchFamily="49" charset="-128"/>
              <a:ea typeface="HGｺﾞｼｯｸM" panose="020B0609000000000000" pitchFamily="49" charset="-128"/>
            </a:rPr>
            <a:t>AC</a:t>
          </a:r>
          <a:r>
            <a:rPr kumimoji="1" lang="ja-JP" altLang="en-US" sz="2000">
              <a:solidFill>
                <a:srgbClr val="0000FF"/>
              </a:solidFill>
              <a:latin typeface="HGｺﾞｼｯｸM" panose="020B0609000000000000" pitchFamily="49" charset="-128"/>
              <a:ea typeface="HGｺﾞｼｯｸM" panose="020B0609000000000000" pitchFamily="49" charset="-128"/>
            </a:rPr>
            <a:t>値）を</a:t>
          </a:r>
          <a:r>
            <a:rPr kumimoji="1" lang="ja-JP" altLang="en-US" sz="2000">
              <a:solidFill>
                <a:srgbClr val="0000FF"/>
              </a:solidFill>
              <a:effectLst/>
              <a:latin typeface="HGｺﾞｼｯｸM" panose="020B0609000000000000" pitchFamily="49" charset="-128"/>
              <a:ea typeface="HGｺﾞｼｯｸM" panose="020B0609000000000000" pitchFamily="49" charset="-128"/>
            </a:rPr>
            <a:t>小数点第</a:t>
          </a:r>
          <a:r>
            <a:rPr kumimoji="1" lang="en-US" altLang="ja-JP" sz="2000">
              <a:solidFill>
                <a:srgbClr val="0000FF"/>
              </a:solidFill>
              <a:effectLst/>
              <a:latin typeface="HGｺﾞｼｯｸM" panose="020B0609000000000000" pitchFamily="49" charset="-128"/>
              <a:ea typeface="HGｺﾞｼｯｸM" panose="020B0609000000000000" pitchFamily="49" charset="-128"/>
            </a:rPr>
            <a:t>1</a:t>
          </a:r>
          <a:r>
            <a:rPr kumimoji="1" lang="ja-JP" altLang="en-US" sz="2000">
              <a:solidFill>
                <a:srgbClr val="0000FF"/>
              </a:solidFill>
              <a:effectLst/>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effectLst/>
              <a:latin typeface="HGｺﾞｼｯｸM" panose="020B0609000000000000" pitchFamily="49" charset="-128"/>
              <a:ea typeface="HGｺﾞｼｯｸM" panose="020B0609000000000000" pitchFamily="49" charset="-128"/>
            </a:rPr>
            <a:t>2</a:t>
          </a:r>
          <a:r>
            <a:rPr kumimoji="1" lang="ja-JP" altLang="en-US" sz="2000">
              <a:solidFill>
                <a:srgbClr val="0000FF"/>
              </a:solidFill>
              <a:effectLst/>
              <a:latin typeface="HGｺﾞｼｯｸM" panose="020B0609000000000000" pitchFamily="49" charset="-128"/>
              <a:ea typeface="HGｺﾞｼｯｸM" panose="020B0609000000000000" pitchFamily="49" charset="-128"/>
            </a:rPr>
            <a:t>位切上げで入力してください。</a:t>
          </a:r>
          <a:endParaRPr lang="ja-JP" altLang="ja-JP" sz="2000">
            <a:effectLst/>
            <a:latin typeface="HGｺﾞｼｯｸM" panose="020B0609000000000000" pitchFamily="49" charset="-128"/>
            <a:ea typeface="HGｺﾞｼｯｸM" panose="020B0609000000000000" pitchFamily="49" charset="-128"/>
          </a:endParaRPr>
        </a:p>
      </xdr:txBody>
    </xdr:sp>
    <xdr:clientData/>
  </xdr:oneCellAnchor>
  <xdr:oneCellAnchor>
    <xdr:from>
      <xdr:col>42</xdr:col>
      <xdr:colOff>149798</xdr:colOff>
      <xdr:row>23</xdr:row>
      <xdr:rowOff>59283</xdr:rowOff>
    </xdr:from>
    <xdr:ext cx="10202784" cy="4240573"/>
    <xdr:sp macro="" textlink="">
      <xdr:nvSpPr>
        <xdr:cNvPr id="4" name="吹き出し: 四角形 3">
          <a:extLst>
            <a:ext uri="{FF2B5EF4-FFF2-40B4-BE49-F238E27FC236}">
              <a16:creationId xmlns:a16="http://schemas.microsoft.com/office/drawing/2014/main" id="{A55A630B-4EAC-4F7C-8761-F893DFDCC9D9}"/>
            </a:ext>
          </a:extLst>
        </xdr:cNvPr>
        <xdr:cNvSpPr/>
      </xdr:nvSpPr>
      <xdr:spPr>
        <a:xfrm>
          <a:off x="11770298" y="7447962"/>
          <a:ext cx="10202784" cy="4240573"/>
        </a:xfrm>
        <a:prstGeom prst="wedgeRectCallout">
          <a:avLst>
            <a:gd name="adj1" fmla="val -55208"/>
            <a:gd name="adj2" fmla="val 2132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6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金額は交付申請書及び明細書で入力された申請内容に応じて、自動入力されます。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各事業期間区分および一般公開（オープンハウス等）の実施有無により、補助金交付申請額の区分ごとの交付年度は以下のとおりとなる。</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FF0000"/>
              </a:solidFill>
              <a:latin typeface="HGｺﾞｼｯｸM" panose="020B0609000000000000" pitchFamily="49" charset="-128"/>
              <a:ea typeface="HGｺﾞｼｯｸM" panose="020B0609000000000000" pitchFamily="49" charset="-128"/>
            </a:rPr>
            <a:t>・工事総額</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税込</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は見積書の金額を入力してください。</a:t>
          </a:r>
        </a:p>
        <a:p>
          <a:pPr algn="l"/>
          <a:r>
            <a:rPr kumimoji="1" lang="ja-JP" altLang="en-US" sz="2000">
              <a:solidFill>
                <a:srgbClr val="FF0000"/>
              </a:solidFill>
              <a:latin typeface="HGｺﾞｼｯｸM" panose="020B0609000000000000" pitchFamily="49" charset="-128"/>
              <a:ea typeface="HGｺﾞｼｯｸM" panose="020B0609000000000000" pitchFamily="49" charset="-128"/>
            </a:rPr>
            <a:t>　また、見積書が複数ある場合は、合計金額と一致させてください。</a:t>
          </a:r>
        </a:p>
      </xdr:txBody>
    </xdr:sp>
    <xdr:clientData/>
  </xdr:oneCellAnchor>
  <xdr:twoCellAnchor>
    <xdr:from>
      <xdr:col>40</xdr:col>
      <xdr:colOff>197754</xdr:colOff>
      <xdr:row>34</xdr:row>
      <xdr:rowOff>27213</xdr:rowOff>
    </xdr:from>
    <xdr:to>
      <xdr:col>43</xdr:col>
      <xdr:colOff>190499</xdr:colOff>
      <xdr:row>59</xdr:row>
      <xdr:rowOff>468987</xdr:rowOff>
    </xdr:to>
    <xdr:sp macro="" textlink="">
      <xdr:nvSpPr>
        <xdr:cNvPr id="2" name="矢印: 折線 1">
          <a:extLst>
            <a:ext uri="{FF2B5EF4-FFF2-40B4-BE49-F238E27FC236}">
              <a16:creationId xmlns:a16="http://schemas.microsoft.com/office/drawing/2014/main" id="{B3874861-21DB-1BE8-DEB2-B5E59ED5DD63}"/>
            </a:ext>
          </a:extLst>
        </xdr:cNvPr>
        <xdr:cNvSpPr/>
      </xdr:nvSpPr>
      <xdr:spPr>
        <a:xfrm rot="10800000">
          <a:off x="10185397" y="11851820"/>
          <a:ext cx="1870531" cy="6170381"/>
        </a:xfrm>
        <a:prstGeom prst="bentArrow">
          <a:avLst>
            <a:gd name="adj1" fmla="val 10909"/>
            <a:gd name="adj2" fmla="val 11556"/>
            <a:gd name="adj3" fmla="val 38401"/>
            <a:gd name="adj4" fmla="val 4375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twoCellAnchor editAs="oneCell">
    <xdr:from>
      <xdr:col>43</xdr:col>
      <xdr:colOff>48078</xdr:colOff>
      <xdr:row>25</xdr:row>
      <xdr:rowOff>258534</xdr:rowOff>
    </xdr:from>
    <xdr:to>
      <xdr:col>83</xdr:col>
      <xdr:colOff>200933</xdr:colOff>
      <xdr:row>29</xdr:row>
      <xdr:rowOff>87733</xdr:rowOff>
    </xdr:to>
    <xdr:pic>
      <xdr:nvPicPr>
        <xdr:cNvPr id="5" name="図 4">
          <a:extLst>
            <a:ext uri="{FF2B5EF4-FFF2-40B4-BE49-F238E27FC236}">
              <a16:creationId xmlns:a16="http://schemas.microsoft.com/office/drawing/2014/main" id="{3ADF7003-A358-A4C3-D15F-2F496E2DDF1D}"/>
            </a:ext>
          </a:extLst>
        </xdr:cNvPr>
        <xdr:cNvPicPr>
          <a:picLocks noChangeAspect="1"/>
        </xdr:cNvPicPr>
      </xdr:nvPicPr>
      <xdr:blipFill>
        <a:blip xmlns:r="http://schemas.openxmlformats.org/officeDocument/2006/relationships" r:embed="rId1"/>
        <a:stretch>
          <a:fillRect/>
        </a:stretch>
      </xdr:blipFill>
      <xdr:spPr>
        <a:xfrm>
          <a:off x="11913507" y="8654141"/>
          <a:ext cx="9949997" cy="183670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100</xdr:col>
      <xdr:colOff>83339</xdr:colOff>
      <xdr:row>11</xdr:row>
      <xdr:rowOff>66429</xdr:rowOff>
    </xdr:from>
    <xdr:to>
      <xdr:col>157</xdr:col>
      <xdr:colOff>101783</xdr:colOff>
      <xdr:row>11</xdr:row>
      <xdr:rowOff>404014</xdr:rowOff>
    </xdr:to>
    <xdr:sp macro="" textlink="">
      <xdr:nvSpPr>
        <xdr:cNvPr id="4" name="吹き出し: 四角形 3">
          <a:extLst>
            <a:ext uri="{FF2B5EF4-FFF2-40B4-BE49-F238E27FC236}">
              <a16:creationId xmlns:a16="http://schemas.microsoft.com/office/drawing/2014/main" id="{8862FF1E-EA2E-45CC-8F3A-B9263D2A44FA}"/>
            </a:ext>
          </a:extLst>
        </xdr:cNvPr>
        <xdr:cNvSpPr/>
      </xdr:nvSpPr>
      <xdr:spPr>
        <a:xfrm>
          <a:off x="11120433" y="3733554"/>
          <a:ext cx="6126350" cy="337585"/>
        </a:xfrm>
        <a:prstGeom prst="wedgeRectCallout">
          <a:avLst>
            <a:gd name="adj1" fmla="val -55063"/>
            <a:gd name="adj2" fmla="val -18636"/>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・一般公開に向けてどのように周知し集客を行うか入力してください。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twoCellAnchor>
  <xdr:twoCellAnchor>
    <xdr:from>
      <xdr:col>100</xdr:col>
      <xdr:colOff>92853</xdr:colOff>
      <xdr:row>11</xdr:row>
      <xdr:rowOff>613316</xdr:rowOff>
    </xdr:from>
    <xdr:to>
      <xdr:col>157</xdr:col>
      <xdr:colOff>104947</xdr:colOff>
      <xdr:row>13</xdr:row>
      <xdr:rowOff>27315</xdr:rowOff>
    </xdr:to>
    <xdr:sp macro="" textlink="">
      <xdr:nvSpPr>
        <xdr:cNvPr id="10" name="吹き出し: 四角形 9">
          <a:extLst>
            <a:ext uri="{FF2B5EF4-FFF2-40B4-BE49-F238E27FC236}">
              <a16:creationId xmlns:a16="http://schemas.microsoft.com/office/drawing/2014/main" id="{DF865267-87C0-4A1B-8AD4-F82C116D1397}"/>
            </a:ext>
          </a:extLst>
        </xdr:cNvPr>
        <xdr:cNvSpPr/>
      </xdr:nvSpPr>
      <xdr:spPr>
        <a:xfrm>
          <a:off x="11129947" y="4280441"/>
          <a:ext cx="6120000" cy="699874"/>
        </a:xfrm>
        <a:prstGeom prst="wedgeRectCallout">
          <a:avLst>
            <a:gd name="adj1" fmla="val -55063"/>
            <a:gd name="adj2" fmla="val -18636"/>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・一般公開の来場者向けに配布物がある場合は「有」にチェックを入れ、</a:t>
          </a:r>
          <a:br>
            <a:rPr kumimoji="1" lang="en-US" altLang="ja-JP" sz="1400">
              <a:solidFill>
                <a:srgbClr val="0000FF"/>
              </a:solidFill>
              <a:latin typeface="HGｺﾞｼｯｸM" panose="020B0609000000000000" pitchFamily="49" charset="-128"/>
              <a:ea typeface="HGｺﾞｼｯｸM" panose="020B0609000000000000" pitchFamily="49" charset="-128"/>
            </a:rPr>
          </a:br>
          <a:r>
            <a:rPr kumimoji="1" lang="ja-JP" altLang="en-US" sz="1400">
              <a:solidFill>
                <a:srgbClr val="0000FF"/>
              </a:solidFill>
              <a:latin typeface="HGｺﾞｼｯｸM" panose="020B0609000000000000" pitchFamily="49" charset="-128"/>
              <a:ea typeface="HGｺﾞｼｯｸM" panose="020B0609000000000000" pitchFamily="49" charset="-128"/>
            </a:rPr>
            <a:t>　内容を入力してください。</a:t>
          </a:r>
        </a:p>
      </xdr:txBody>
    </xdr:sp>
    <xdr:clientData/>
  </xdr:twoCellAnchor>
  <xdr:twoCellAnchor>
    <xdr:from>
      <xdr:col>100</xdr:col>
      <xdr:colOff>74608</xdr:colOff>
      <xdr:row>9</xdr:row>
      <xdr:rowOff>151606</xdr:rowOff>
    </xdr:from>
    <xdr:to>
      <xdr:col>157</xdr:col>
      <xdr:colOff>93052</xdr:colOff>
      <xdr:row>10</xdr:row>
      <xdr:rowOff>57169</xdr:rowOff>
    </xdr:to>
    <xdr:sp macro="" textlink="">
      <xdr:nvSpPr>
        <xdr:cNvPr id="2" name="吹き出し: 四角形 1">
          <a:extLst>
            <a:ext uri="{FF2B5EF4-FFF2-40B4-BE49-F238E27FC236}">
              <a16:creationId xmlns:a16="http://schemas.microsoft.com/office/drawing/2014/main" id="{C565AC58-6C58-F245-E7BF-054500B1BDFA}"/>
            </a:ext>
          </a:extLst>
        </xdr:cNvPr>
        <xdr:cNvSpPr/>
      </xdr:nvSpPr>
      <xdr:spPr>
        <a:xfrm>
          <a:off x="11111702" y="2485231"/>
          <a:ext cx="6126350" cy="596126"/>
        </a:xfrm>
        <a:prstGeom prst="wedgeRectCallout">
          <a:avLst>
            <a:gd name="adj1" fmla="val -55451"/>
            <a:gd name="adj2" fmla="val -2326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・一般公開を実施する会社名を入力してください。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twoCellAnchor>
  <xdr:twoCellAnchor>
    <xdr:from>
      <xdr:col>23</xdr:col>
      <xdr:colOff>0</xdr:colOff>
      <xdr:row>12</xdr:row>
      <xdr:rowOff>0</xdr:rowOff>
    </xdr:from>
    <xdr:to>
      <xdr:col>32</xdr:col>
      <xdr:colOff>59419</xdr:colOff>
      <xdr:row>12</xdr:row>
      <xdr:rowOff>178386</xdr:rowOff>
    </xdr:to>
    <xdr:sp macro="" textlink="">
      <xdr:nvSpPr>
        <xdr:cNvPr id="8" name="正方形/長方形 7">
          <a:extLst>
            <a:ext uri="{FF2B5EF4-FFF2-40B4-BE49-F238E27FC236}">
              <a16:creationId xmlns:a16="http://schemas.microsoft.com/office/drawing/2014/main" id="{C59811CF-2F0A-4625-97DD-D8DBF9311A5A}"/>
            </a:ext>
          </a:extLst>
        </xdr:cNvPr>
        <xdr:cNvSpPr/>
      </xdr:nvSpPr>
      <xdr:spPr>
        <a:xfrm>
          <a:off x="2464594" y="4964906"/>
          <a:ext cx="1023825" cy="1783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具体的な配布物</a:t>
          </a:r>
        </a:p>
      </xdr:txBody>
    </xdr:sp>
    <xdr:clientData/>
  </xdr:twoCellAnchor>
  <xdr:twoCellAnchor>
    <xdr:from>
      <xdr:col>100</xdr:col>
      <xdr:colOff>44450</xdr:colOff>
      <xdr:row>5</xdr:row>
      <xdr:rowOff>330200</xdr:rowOff>
    </xdr:from>
    <xdr:to>
      <xdr:col>157</xdr:col>
      <xdr:colOff>69244</xdr:colOff>
      <xdr:row>6</xdr:row>
      <xdr:rowOff>450076</xdr:rowOff>
    </xdr:to>
    <xdr:sp macro="" textlink="">
      <xdr:nvSpPr>
        <xdr:cNvPr id="3" name="吹き出し: 四角形 2">
          <a:extLst>
            <a:ext uri="{FF2B5EF4-FFF2-40B4-BE49-F238E27FC236}">
              <a16:creationId xmlns:a16="http://schemas.microsoft.com/office/drawing/2014/main" id="{C2274984-E32C-4021-BB44-90439375598F}"/>
            </a:ext>
          </a:extLst>
        </xdr:cNvPr>
        <xdr:cNvSpPr/>
      </xdr:nvSpPr>
      <xdr:spPr>
        <a:xfrm>
          <a:off x="11081544" y="1306513"/>
          <a:ext cx="6132700" cy="500876"/>
        </a:xfrm>
        <a:prstGeom prst="wedgeRectCallout">
          <a:avLst>
            <a:gd name="adj1" fmla="val -55451"/>
            <a:gd name="adj2" fmla="val -2326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・来場者目標人数を入力してください。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twoCellAnchor>
  <xdr:twoCellAnchor>
    <xdr:from>
      <xdr:col>100</xdr:col>
      <xdr:colOff>50801</xdr:colOff>
      <xdr:row>7</xdr:row>
      <xdr:rowOff>142874</xdr:rowOff>
    </xdr:from>
    <xdr:to>
      <xdr:col>157</xdr:col>
      <xdr:colOff>69245</xdr:colOff>
      <xdr:row>8</xdr:row>
      <xdr:rowOff>152419</xdr:rowOff>
    </xdr:to>
    <xdr:sp macro="" textlink="">
      <xdr:nvSpPr>
        <xdr:cNvPr id="5" name="吹き出し: 四角形 4">
          <a:extLst>
            <a:ext uri="{FF2B5EF4-FFF2-40B4-BE49-F238E27FC236}">
              <a16:creationId xmlns:a16="http://schemas.microsoft.com/office/drawing/2014/main" id="{28824039-723A-4457-A8C7-AC1BD51A6982}"/>
            </a:ext>
          </a:extLst>
        </xdr:cNvPr>
        <xdr:cNvSpPr/>
      </xdr:nvSpPr>
      <xdr:spPr>
        <a:xfrm>
          <a:off x="11087895" y="1988343"/>
          <a:ext cx="6126350" cy="497701"/>
        </a:xfrm>
        <a:prstGeom prst="wedgeRectCallout">
          <a:avLst>
            <a:gd name="adj1" fmla="val -55451"/>
            <a:gd name="adj2" fmla="val -2326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・開催予定日は交付申請書から自動入力されます。</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59</xdr:col>
      <xdr:colOff>190499</xdr:colOff>
      <xdr:row>68</xdr:row>
      <xdr:rowOff>179066</xdr:rowOff>
    </xdr:from>
    <xdr:ext cx="4789713" cy="841016"/>
    <xdr:sp macro="" textlink="">
      <xdr:nvSpPr>
        <xdr:cNvPr id="2" name="吹き出し: 四角形 1">
          <a:extLst>
            <a:ext uri="{FF2B5EF4-FFF2-40B4-BE49-F238E27FC236}">
              <a16:creationId xmlns:a16="http://schemas.microsoft.com/office/drawing/2014/main" id="{88581441-F343-425A-BE95-8D08502C3DF0}"/>
            </a:ext>
          </a:extLst>
        </xdr:cNvPr>
        <xdr:cNvSpPr/>
      </xdr:nvSpPr>
      <xdr:spPr>
        <a:xfrm>
          <a:off x="10560843" y="17264535"/>
          <a:ext cx="4789713" cy="841016"/>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・「個人情報の取得と利用について」の内容を確認の上、</a:t>
          </a:r>
          <a:br>
            <a:rPr kumimoji="1" lang="en-US" altLang="ja-JP" sz="1400">
              <a:solidFill>
                <a:srgbClr val="0000FF"/>
              </a:solidFill>
              <a:latin typeface="HGｺﾞｼｯｸM" panose="020B0609000000000000" pitchFamily="49" charset="-128"/>
              <a:ea typeface="HGｺﾞｼｯｸM" panose="020B0609000000000000" pitchFamily="49" charset="-128"/>
            </a:rPr>
          </a:br>
          <a:r>
            <a:rPr kumimoji="1" lang="ja-JP" altLang="en-US" sz="1400">
              <a:solidFill>
                <a:srgbClr val="0000FF"/>
              </a:solidFill>
              <a:latin typeface="HGｺﾞｼｯｸM" panose="020B0609000000000000" pitchFamily="49" charset="-128"/>
              <a:ea typeface="HGｺﾞｼｯｸM" panose="020B0609000000000000" pitchFamily="49" charset="-128"/>
            </a:rPr>
            <a:t>　日付と氏名を入力してください。</a:t>
          </a:r>
        </a:p>
      </xdr:txBody>
    </xdr:sp>
    <xdr:clientData/>
  </xdr:oneCellAnchor>
  <xdr:oneCellAnchor>
    <xdr:from>
      <xdr:col>58</xdr:col>
      <xdr:colOff>0</xdr:colOff>
      <xdr:row>0</xdr:row>
      <xdr:rowOff>141969</xdr:rowOff>
    </xdr:from>
    <xdr:ext cx="6268142" cy="715282"/>
    <xdr:sp macro="" textlink="">
      <xdr:nvSpPr>
        <xdr:cNvPr id="3" name="吹き出し: 四角形 2">
          <a:extLst>
            <a:ext uri="{FF2B5EF4-FFF2-40B4-BE49-F238E27FC236}">
              <a16:creationId xmlns:a16="http://schemas.microsoft.com/office/drawing/2014/main" id="{E2C8CD26-9761-4089-BB31-C657F0764582}"/>
            </a:ext>
          </a:extLst>
        </xdr:cNvPr>
        <xdr:cNvSpPr/>
      </xdr:nvSpPr>
      <xdr:spPr>
        <a:xfrm>
          <a:off x="10801918" y="141969"/>
          <a:ext cx="6268142" cy="715282"/>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・「個人情報の取得と利用について」に同意していただけましたら、</a:t>
          </a:r>
          <a:br>
            <a:rPr kumimoji="1" lang="en-US" altLang="ja-JP" sz="1400">
              <a:solidFill>
                <a:srgbClr val="0000FF"/>
              </a:solidFill>
              <a:latin typeface="HGｺﾞｼｯｸM" panose="020B0609000000000000" pitchFamily="49" charset="-128"/>
              <a:ea typeface="HGｺﾞｼｯｸM" panose="020B0609000000000000" pitchFamily="49" charset="-128"/>
            </a:rPr>
          </a:br>
          <a:r>
            <a:rPr kumimoji="1" lang="ja-JP" altLang="en-US" sz="1400">
              <a:solidFill>
                <a:srgbClr val="0000FF"/>
              </a:solidFill>
              <a:latin typeface="HGｺﾞｼｯｸM" panose="020B0609000000000000" pitchFamily="49" charset="-128"/>
              <a:ea typeface="HGｺﾞｼｯｸM" panose="020B0609000000000000" pitchFamily="49" charset="-128"/>
            </a:rPr>
            <a:t>　</a:t>
          </a:r>
          <a:r>
            <a:rPr kumimoji="1" lang="ja-JP" altLang="en-US" sz="1400" b="1" u="sng">
              <a:solidFill>
                <a:srgbClr val="0000FF"/>
              </a:solidFill>
              <a:latin typeface="HGｺﾞｼｯｸM" panose="020B0609000000000000" pitchFamily="49" charset="-128"/>
              <a:ea typeface="HGｺﾞｼｯｸM" panose="020B0609000000000000" pitchFamily="49" charset="-128"/>
            </a:rPr>
            <a:t>ページ下部の記名欄にご入力ください。</a:t>
          </a:r>
          <a:endParaRPr kumimoji="1" lang="en-US" altLang="ja-JP" sz="1400" b="1" u="sng">
            <a:solidFill>
              <a:srgbClr val="0000FF"/>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15</xdr:col>
      <xdr:colOff>109177</xdr:colOff>
      <xdr:row>50</xdr:row>
      <xdr:rowOff>8164</xdr:rowOff>
    </xdr:from>
    <xdr:to>
      <xdr:col>22</xdr:col>
      <xdr:colOff>65634</xdr:colOff>
      <xdr:row>50</xdr:row>
      <xdr:rowOff>195942</xdr:rowOff>
    </xdr:to>
    <xdr:sp macro="" textlink="">
      <xdr:nvSpPr>
        <xdr:cNvPr id="2" name="正方形/長方形 1">
          <a:extLst>
            <a:ext uri="{FF2B5EF4-FFF2-40B4-BE49-F238E27FC236}">
              <a16:creationId xmlns:a16="http://schemas.microsoft.com/office/drawing/2014/main" id="{20BB82C7-CB07-4DBA-878B-3A8D3C5688E5}"/>
            </a:ext>
          </a:extLst>
        </xdr:cNvPr>
        <xdr:cNvSpPr/>
      </xdr:nvSpPr>
      <xdr:spPr>
        <a:xfrm>
          <a:off x="1790059" y="19226252"/>
          <a:ext cx="740869" cy="1877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都道府県</a:t>
          </a:r>
        </a:p>
      </xdr:txBody>
    </xdr:sp>
    <xdr:clientData/>
  </xdr:twoCellAnchor>
  <xdr:twoCellAnchor>
    <xdr:from>
      <xdr:col>38</xdr:col>
      <xdr:colOff>21774</xdr:colOff>
      <xdr:row>50</xdr:row>
      <xdr:rowOff>10886</xdr:rowOff>
    </xdr:from>
    <xdr:to>
      <xdr:col>45</xdr:col>
      <xdr:colOff>54431</xdr:colOff>
      <xdr:row>50</xdr:row>
      <xdr:rowOff>185057</xdr:rowOff>
    </xdr:to>
    <xdr:sp macro="" textlink="">
      <xdr:nvSpPr>
        <xdr:cNvPr id="3" name="正方形/長方形 2">
          <a:extLst>
            <a:ext uri="{FF2B5EF4-FFF2-40B4-BE49-F238E27FC236}">
              <a16:creationId xmlns:a16="http://schemas.microsoft.com/office/drawing/2014/main" id="{63781158-44A3-4434-886A-ECCE6F2AB033}"/>
            </a:ext>
          </a:extLst>
        </xdr:cNvPr>
        <xdr:cNvSpPr/>
      </xdr:nvSpPr>
      <xdr:spPr>
        <a:xfrm>
          <a:off x="3744688" y="17885229"/>
          <a:ext cx="718457" cy="1741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市区町村</a:t>
          </a:r>
        </a:p>
      </xdr:txBody>
    </xdr:sp>
    <xdr:clientData/>
  </xdr:twoCellAnchor>
  <xdr:twoCellAnchor>
    <xdr:from>
      <xdr:col>69</xdr:col>
      <xdr:colOff>11908</xdr:colOff>
      <xdr:row>50</xdr:row>
      <xdr:rowOff>320</xdr:rowOff>
    </xdr:from>
    <xdr:to>
      <xdr:col>78</xdr:col>
      <xdr:colOff>21774</xdr:colOff>
      <xdr:row>50</xdr:row>
      <xdr:rowOff>185057</xdr:rowOff>
    </xdr:to>
    <xdr:sp macro="" textlink="">
      <xdr:nvSpPr>
        <xdr:cNvPr id="4" name="正方形/長方形 3">
          <a:extLst>
            <a:ext uri="{FF2B5EF4-FFF2-40B4-BE49-F238E27FC236}">
              <a16:creationId xmlns:a16="http://schemas.microsoft.com/office/drawing/2014/main" id="{EA6E015B-64FC-497C-B294-435018BE422D}"/>
            </a:ext>
          </a:extLst>
        </xdr:cNvPr>
        <xdr:cNvSpPr/>
      </xdr:nvSpPr>
      <xdr:spPr>
        <a:xfrm>
          <a:off x="6771937" y="17874663"/>
          <a:ext cx="891608" cy="1847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丁目・番地・号</a:t>
          </a:r>
        </a:p>
      </xdr:txBody>
    </xdr:sp>
    <xdr:clientData/>
  </xdr:twoCellAnchor>
  <xdr:twoCellAnchor>
    <xdr:from>
      <xdr:col>16</xdr:col>
      <xdr:colOff>32658</xdr:colOff>
      <xdr:row>24</xdr:row>
      <xdr:rowOff>280308</xdr:rowOff>
    </xdr:from>
    <xdr:to>
      <xdr:col>22</xdr:col>
      <xdr:colOff>54430</xdr:colOff>
      <xdr:row>25</xdr:row>
      <xdr:rowOff>174171</xdr:rowOff>
    </xdr:to>
    <xdr:sp macro="" textlink="">
      <xdr:nvSpPr>
        <xdr:cNvPr id="5" name="正方形/長方形 4">
          <a:extLst>
            <a:ext uri="{FF2B5EF4-FFF2-40B4-BE49-F238E27FC236}">
              <a16:creationId xmlns:a16="http://schemas.microsoft.com/office/drawing/2014/main" id="{D62F0748-A101-4474-8DCF-9DB981C8BADF}"/>
            </a:ext>
          </a:extLst>
        </xdr:cNvPr>
        <xdr:cNvSpPr/>
      </xdr:nvSpPr>
      <xdr:spPr>
        <a:xfrm>
          <a:off x="1937658" y="7114496"/>
          <a:ext cx="736147" cy="1796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都道府県</a:t>
          </a:r>
        </a:p>
      </xdr:txBody>
    </xdr:sp>
    <xdr:clientData/>
  </xdr:twoCellAnchor>
  <xdr:twoCellAnchor>
    <xdr:from>
      <xdr:col>38</xdr:col>
      <xdr:colOff>54430</xdr:colOff>
      <xdr:row>25</xdr:row>
      <xdr:rowOff>0</xdr:rowOff>
    </xdr:from>
    <xdr:to>
      <xdr:col>45</xdr:col>
      <xdr:colOff>43544</xdr:colOff>
      <xdr:row>25</xdr:row>
      <xdr:rowOff>185057</xdr:rowOff>
    </xdr:to>
    <xdr:sp macro="" textlink="">
      <xdr:nvSpPr>
        <xdr:cNvPr id="6" name="正方形/長方形 5">
          <a:extLst>
            <a:ext uri="{FF2B5EF4-FFF2-40B4-BE49-F238E27FC236}">
              <a16:creationId xmlns:a16="http://schemas.microsoft.com/office/drawing/2014/main" id="{4F748674-2F8C-4CE1-9E79-73449AC623BC}"/>
            </a:ext>
          </a:extLst>
        </xdr:cNvPr>
        <xdr:cNvSpPr/>
      </xdr:nvSpPr>
      <xdr:spPr>
        <a:xfrm>
          <a:off x="3777344" y="6455229"/>
          <a:ext cx="674914" cy="1850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市区町村</a:t>
          </a:r>
        </a:p>
      </xdr:txBody>
    </xdr:sp>
    <xdr:clientData/>
  </xdr:twoCellAnchor>
  <xdr:twoCellAnchor>
    <xdr:from>
      <xdr:col>68</xdr:col>
      <xdr:colOff>77218</xdr:colOff>
      <xdr:row>25</xdr:row>
      <xdr:rowOff>320</xdr:rowOff>
    </xdr:from>
    <xdr:to>
      <xdr:col>78</xdr:col>
      <xdr:colOff>32655</xdr:colOff>
      <xdr:row>25</xdr:row>
      <xdr:rowOff>185056</xdr:rowOff>
    </xdr:to>
    <xdr:sp macro="" textlink="">
      <xdr:nvSpPr>
        <xdr:cNvPr id="7" name="正方形/長方形 6">
          <a:extLst>
            <a:ext uri="{FF2B5EF4-FFF2-40B4-BE49-F238E27FC236}">
              <a16:creationId xmlns:a16="http://schemas.microsoft.com/office/drawing/2014/main" id="{A82D4F06-50E7-449F-8D4A-3B82F79E9238}"/>
            </a:ext>
          </a:extLst>
        </xdr:cNvPr>
        <xdr:cNvSpPr/>
      </xdr:nvSpPr>
      <xdr:spPr>
        <a:xfrm>
          <a:off x="6739275" y="6455549"/>
          <a:ext cx="935151" cy="1847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丁目・番地・号</a:t>
          </a:r>
        </a:p>
      </xdr:txBody>
    </xdr:sp>
    <xdr:clientData/>
  </xdr:twoCellAnchor>
  <xdr:twoCellAnchor>
    <xdr:from>
      <xdr:col>11</xdr:col>
      <xdr:colOff>17960</xdr:colOff>
      <xdr:row>37</xdr:row>
      <xdr:rowOff>468086</xdr:rowOff>
    </xdr:from>
    <xdr:to>
      <xdr:col>13</xdr:col>
      <xdr:colOff>32657</xdr:colOff>
      <xdr:row>38</xdr:row>
      <xdr:rowOff>185057</xdr:rowOff>
    </xdr:to>
    <xdr:sp macro="" textlink="">
      <xdr:nvSpPr>
        <xdr:cNvPr id="12" name="正方形/長方形 11">
          <a:extLst>
            <a:ext uri="{FF2B5EF4-FFF2-40B4-BE49-F238E27FC236}">
              <a16:creationId xmlns:a16="http://schemas.microsoft.com/office/drawing/2014/main" id="{467122BD-0B17-4EB8-9B2F-A54F92E7DEFC}"/>
            </a:ext>
          </a:extLst>
        </xdr:cNvPr>
        <xdr:cNvSpPr/>
      </xdr:nvSpPr>
      <xdr:spPr>
        <a:xfrm>
          <a:off x="1095646" y="9764486"/>
          <a:ext cx="210640" cy="2177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氏</a:t>
          </a:r>
        </a:p>
      </xdr:txBody>
    </xdr:sp>
    <xdr:clientData/>
  </xdr:twoCellAnchor>
  <xdr:twoCellAnchor>
    <xdr:from>
      <xdr:col>29</xdr:col>
      <xdr:colOff>6625</xdr:colOff>
      <xdr:row>37</xdr:row>
      <xdr:rowOff>494392</xdr:rowOff>
    </xdr:from>
    <xdr:to>
      <xdr:col>31</xdr:col>
      <xdr:colOff>21772</xdr:colOff>
      <xdr:row>38</xdr:row>
      <xdr:rowOff>174171</xdr:rowOff>
    </xdr:to>
    <xdr:sp macro="" textlink="">
      <xdr:nvSpPr>
        <xdr:cNvPr id="13" name="正方形/長方形 12">
          <a:extLst>
            <a:ext uri="{FF2B5EF4-FFF2-40B4-BE49-F238E27FC236}">
              <a16:creationId xmlns:a16="http://schemas.microsoft.com/office/drawing/2014/main" id="{D4BAAEDC-0D90-45BE-8D36-020B95549AF5}"/>
            </a:ext>
          </a:extLst>
        </xdr:cNvPr>
        <xdr:cNvSpPr/>
      </xdr:nvSpPr>
      <xdr:spPr>
        <a:xfrm>
          <a:off x="3114156" y="8709705"/>
          <a:ext cx="229460" cy="1798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名</a:t>
          </a:r>
        </a:p>
      </xdr:txBody>
    </xdr:sp>
    <xdr:clientData/>
  </xdr:twoCellAnchor>
  <xdr:twoCellAnchor>
    <xdr:from>
      <xdr:col>11</xdr:col>
      <xdr:colOff>35378</xdr:colOff>
      <xdr:row>23</xdr:row>
      <xdr:rowOff>9526</xdr:rowOff>
    </xdr:from>
    <xdr:to>
      <xdr:col>13</xdr:col>
      <xdr:colOff>32656</xdr:colOff>
      <xdr:row>23</xdr:row>
      <xdr:rowOff>185058</xdr:rowOff>
    </xdr:to>
    <xdr:sp macro="" textlink="">
      <xdr:nvSpPr>
        <xdr:cNvPr id="19" name="正方形/長方形 18">
          <a:extLst>
            <a:ext uri="{FF2B5EF4-FFF2-40B4-BE49-F238E27FC236}">
              <a16:creationId xmlns:a16="http://schemas.microsoft.com/office/drawing/2014/main" id="{985FFC2A-9FE0-4EA4-A577-1D8F810AD5DF}"/>
            </a:ext>
          </a:extLst>
        </xdr:cNvPr>
        <xdr:cNvSpPr/>
      </xdr:nvSpPr>
      <xdr:spPr>
        <a:xfrm>
          <a:off x="1113064" y="5615669"/>
          <a:ext cx="193221" cy="175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氏</a:t>
          </a:r>
        </a:p>
      </xdr:txBody>
    </xdr:sp>
    <xdr:clientData/>
  </xdr:twoCellAnchor>
  <xdr:twoCellAnchor>
    <xdr:from>
      <xdr:col>33</xdr:col>
      <xdr:colOff>27211</xdr:colOff>
      <xdr:row>22</xdr:row>
      <xdr:rowOff>269421</xdr:rowOff>
    </xdr:from>
    <xdr:to>
      <xdr:col>35</xdr:col>
      <xdr:colOff>10885</xdr:colOff>
      <xdr:row>23</xdr:row>
      <xdr:rowOff>174171</xdr:rowOff>
    </xdr:to>
    <xdr:sp macro="" textlink="">
      <xdr:nvSpPr>
        <xdr:cNvPr id="20" name="正方形/長方形 19">
          <a:extLst>
            <a:ext uri="{FF2B5EF4-FFF2-40B4-BE49-F238E27FC236}">
              <a16:creationId xmlns:a16="http://schemas.microsoft.com/office/drawing/2014/main" id="{4CE2B008-0164-4A17-A9EF-A8381DF0AD8C}"/>
            </a:ext>
          </a:extLst>
        </xdr:cNvPr>
        <xdr:cNvSpPr/>
      </xdr:nvSpPr>
      <xdr:spPr>
        <a:xfrm>
          <a:off x="3260268" y="5603421"/>
          <a:ext cx="179617"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kumimoji="1" lang="ja-JP" altLang="en-US" sz="1000">
              <a:solidFill>
                <a:schemeClr val="bg1">
                  <a:lumMod val="50000"/>
                </a:schemeClr>
              </a:solidFill>
            </a:rPr>
            <a:t>名</a:t>
          </a:r>
        </a:p>
      </xdr:txBody>
    </xdr:sp>
    <xdr:clientData/>
  </xdr:twoCellAnchor>
  <xdr:twoCellAnchor>
    <xdr:from>
      <xdr:col>37</xdr:col>
      <xdr:colOff>91966</xdr:colOff>
      <xdr:row>52</xdr:row>
      <xdr:rowOff>22411</xdr:rowOff>
    </xdr:from>
    <xdr:to>
      <xdr:col>91</xdr:col>
      <xdr:colOff>19707</xdr:colOff>
      <xdr:row>53</xdr:row>
      <xdr:rowOff>0</xdr:rowOff>
    </xdr:to>
    <xdr:sp macro="" textlink="">
      <xdr:nvSpPr>
        <xdr:cNvPr id="8" name="大かっこ 7">
          <a:extLst>
            <a:ext uri="{FF2B5EF4-FFF2-40B4-BE49-F238E27FC236}">
              <a16:creationId xmlns:a16="http://schemas.microsoft.com/office/drawing/2014/main" id="{79578AAF-89E8-4C11-99D7-964E7FBB750D}"/>
            </a:ext>
          </a:extLst>
        </xdr:cNvPr>
        <xdr:cNvSpPr/>
      </xdr:nvSpPr>
      <xdr:spPr>
        <a:xfrm>
          <a:off x="4223845" y="15558014"/>
          <a:ext cx="5958052" cy="7171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107576</xdr:colOff>
      <xdr:row>54</xdr:row>
      <xdr:rowOff>11206</xdr:rowOff>
    </xdr:from>
    <xdr:to>
      <xdr:col>90</xdr:col>
      <xdr:colOff>112058</xdr:colOff>
      <xdr:row>54</xdr:row>
      <xdr:rowOff>353104</xdr:rowOff>
    </xdr:to>
    <xdr:sp macro="" textlink="">
      <xdr:nvSpPr>
        <xdr:cNvPr id="21" name="大かっこ 20">
          <a:extLst>
            <a:ext uri="{FF2B5EF4-FFF2-40B4-BE49-F238E27FC236}">
              <a16:creationId xmlns:a16="http://schemas.microsoft.com/office/drawing/2014/main" id="{F1BBD6F3-D9CF-4437-86CC-6F4F307E0EBF}"/>
            </a:ext>
          </a:extLst>
        </xdr:cNvPr>
        <xdr:cNvSpPr/>
      </xdr:nvSpPr>
      <xdr:spPr>
        <a:xfrm>
          <a:off x="8736105" y="21750618"/>
          <a:ext cx="1461247" cy="341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75720</xdr:colOff>
      <xdr:row>36</xdr:row>
      <xdr:rowOff>209737</xdr:rowOff>
    </xdr:from>
    <xdr:to>
      <xdr:col>160</xdr:col>
      <xdr:colOff>6370</xdr:colOff>
      <xdr:row>40</xdr:row>
      <xdr:rowOff>283602</xdr:rowOff>
    </xdr:to>
    <xdr:sp macro="" textlink="">
      <xdr:nvSpPr>
        <xdr:cNvPr id="26" name="吹き出し: 四角形 25">
          <a:extLst>
            <a:ext uri="{FF2B5EF4-FFF2-40B4-BE49-F238E27FC236}">
              <a16:creationId xmlns:a16="http://schemas.microsoft.com/office/drawing/2014/main" id="{5D9DD65C-B0A2-4798-A1A2-BB23F594FCC5}"/>
            </a:ext>
          </a:extLst>
        </xdr:cNvPr>
        <xdr:cNvSpPr/>
      </xdr:nvSpPr>
      <xdr:spPr>
        <a:xfrm>
          <a:off x="10273073" y="8602943"/>
          <a:ext cx="5981826" cy="1810777"/>
        </a:xfrm>
        <a:prstGeom prst="wedgeRectCallout">
          <a:avLst>
            <a:gd name="adj1" fmla="val -54715"/>
            <a:gd name="adj2" fmla="val -24682"/>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・連絡窓口の情報は、連絡窓口を設定している場合のみ入力してください。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FF0000"/>
              </a:solidFill>
              <a:latin typeface="HGｺﾞｼｯｸM" panose="020B0609000000000000" pitchFamily="49" charset="-128"/>
              <a:ea typeface="HGｺﾞｼｯｸM" panose="020B0609000000000000" pitchFamily="49" charset="-128"/>
            </a:rPr>
            <a:t>・個人情報保護の観点により、申請者の</a:t>
          </a:r>
          <a:r>
            <a:rPr kumimoji="1" lang="en-US" altLang="ja-JP" sz="1400">
              <a:solidFill>
                <a:srgbClr val="FF0000"/>
              </a:solidFill>
              <a:latin typeface="HGｺﾞｼｯｸM" panose="020B0609000000000000" pitchFamily="49" charset="-128"/>
              <a:ea typeface="HGｺﾞｼｯｸM" panose="020B0609000000000000" pitchFamily="49" charset="-128"/>
            </a:rPr>
            <a:t>E-mail</a:t>
          </a:r>
          <a:r>
            <a:rPr kumimoji="1" lang="ja-JP" altLang="en-US" sz="1400">
              <a:solidFill>
                <a:srgbClr val="FF0000"/>
              </a:solidFill>
              <a:latin typeface="HGｺﾞｼｯｸM" panose="020B0609000000000000" pitchFamily="49" charset="-128"/>
              <a:ea typeface="HGｺﾞｼｯｸM" panose="020B0609000000000000" pitchFamily="49" charset="-128"/>
            </a:rPr>
            <a:t>アドレスを確認いたします。</a:t>
          </a:r>
          <a:br>
            <a:rPr kumimoji="1" lang="en-US" altLang="ja-JP" sz="1400">
              <a:solidFill>
                <a:srgbClr val="FF0000"/>
              </a:solidFill>
              <a:latin typeface="HGｺﾞｼｯｸM" panose="020B0609000000000000" pitchFamily="49" charset="-128"/>
              <a:ea typeface="HGｺﾞｼｯｸM" panose="020B0609000000000000" pitchFamily="49" charset="-128"/>
            </a:rPr>
          </a:br>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詳細は、</a:t>
          </a:r>
          <a:r>
            <a:rPr kumimoji="1" lang="en-US" altLang="ja-JP" sz="1400">
              <a:solidFill>
                <a:srgbClr val="FF0000"/>
              </a:solidFill>
              <a:latin typeface="HGｺﾞｼｯｸM" panose="020B0609000000000000" pitchFamily="49" charset="-128"/>
              <a:ea typeface="HGｺﾞｼｯｸM" panose="020B0609000000000000" pitchFamily="49" charset="-128"/>
            </a:rPr>
            <a:t>SII</a:t>
          </a:r>
          <a:r>
            <a:rPr kumimoji="1" lang="ja-JP" altLang="en-US" sz="1400">
              <a:solidFill>
                <a:srgbClr val="FF0000"/>
              </a:solidFill>
              <a:latin typeface="HGｺﾞｼｯｸM" panose="020B0609000000000000" pitchFamily="49" charset="-128"/>
              <a:ea typeface="HGｺﾞｼｯｸM" panose="020B0609000000000000" pitchFamily="49" charset="-128"/>
            </a:rPr>
            <a:t>ホームページに公表しております公募要領</a:t>
          </a:r>
          <a:r>
            <a:rPr kumimoji="1" lang="en-US" altLang="ja-JP" sz="1400">
              <a:solidFill>
                <a:srgbClr val="FF0000"/>
              </a:solidFill>
              <a:latin typeface="HGｺﾞｼｯｸM" panose="020B0609000000000000" pitchFamily="49" charset="-128"/>
              <a:ea typeface="HGｺﾞｼｯｸM" panose="020B0609000000000000" pitchFamily="49" charset="-128"/>
            </a:rPr>
            <a:t>46</a:t>
          </a:r>
          <a:r>
            <a:rPr kumimoji="1" lang="ja-JP" altLang="en-US" sz="1400">
              <a:solidFill>
                <a:srgbClr val="FF0000"/>
              </a:solidFill>
              <a:latin typeface="HGｺﾞｼｯｸM" panose="020B0609000000000000" pitchFamily="49" charset="-128"/>
              <a:ea typeface="HGｺﾞｼｯｸM" panose="020B0609000000000000" pitchFamily="49" charset="-128"/>
            </a:rPr>
            <a:t>ページ「３</a:t>
          </a:r>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申請確認（申請者のメールアドレス確認）」を確認すること</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xdr:txBody>
    </xdr:sp>
    <xdr:clientData/>
  </xdr:twoCellAnchor>
  <xdr:oneCellAnchor>
    <xdr:from>
      <xdr:col>100</xdr:col>
      <xdr:colOff>86926</xdr:colOff>
      <xdr:row>24</xdr:row>
      <xdr:rowOff>282575</xdr:rowOff>
    </xdr:from>
    <xdr:ext cx="5688000" cy="2485278"/>
    <xdr:sp macro="" textlink="">
      <xdr:nvSpPr>
        <xdr:cNvPr id="28" name="吹き出し: 四角形 27">
          <a:extLst>
            <a:ext uri="{FF2B5EF4-FFF2-40B4-BE49-F238E27FC236}">
              <a16:creationId xmlns:a16="http://schemas.microsoft.com/office/drawing/2014/main" id="{D1D56F10-EAAD-4E83-ADF0-6335DFC31F9D}"/>
            </a:ext>
          </a:extLst>
        </xdr:cNvPr>
        <xdr:cNvSpPr/>
      </xdr:nvSpPr>
      <xdr:spPr>
        <a:xfrm>
          <a:off x="10284279" y="5919134"/>
          <a:ext cx="5688000" cy="2485278"/>
        </a:xfrm>
        <a:prstGeom prst="wedgeRectCallout">
          <a:avLst>
            <a:gd name="adj1" fmla="val -56836"/>
            <a:gd name="adj2" fmla="val 1717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oAutofit/>
        </a:bodyPr>
        <a:lstStyle/>
        <a:p>
          <a:pPr algn="l"/>
          <a:r>
            <a:rPr kumimoji="1" lang="ja-JP" altLang="en-US" sz="1400">
              <a:solidFill>
                <a:srgbClr val="FF0000"/>
              </a:solidFill>
              <a:latin typeface="HGｺﾞｼｯｸM" panose="020B0609000000000000" pitchFamily="49" charset="-128"/>
              <a:ea typeface="HGｺﾞｼｯｸM" panose="020B0609000000000000" pitchFamily="49" charset="-128"/>
            </a:rPr>
            <a:t>・</a:t>
          </a:r>
          <a:r>
            <a:rPr kumimoji="1" lang="ja-JP" altLang="en-US" sz="1400" b="1">
              <a:solidFill>
                <a:srgbClr val="FF0000"/>
              </a:solidFill>
              <a:latin typeface="HGｺﾞｼｯｸM" panose="020B0609000000000000" pitchFamily="49" charset="-128"/>
              <a:ea typeface="HGｺﾞｼｯｸM" panose="020B0609000000000000" pitchFamily="49" charset="-128"/>
            </a:rPr>
            <a:t>交付決定通知書等重要な通知の送付先となりますので、</a:t>
          </a:r>
          <a:endParaRPr kumimoji="1" lang="en-US" altLang="ja-JP" sz="1400" b="1">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b="1">
              <a:solidFill>
                <a:srgbClr val="FF0000"/>
              </a:solidFill>
              <a:latin typeface="HGｺﾞｼｯｸM" panose="020B0609000000000000" pitchFamily="49" charset="-128"/>
              <a:ea typeface="HGｺﾞｼｯｸM" panose="020B0609000000000000" pitchFamily="49" charset="-128"/>
            </a:rPr>
            <a:t>　入力した</a:t>
          </a:r>
          <a:r>
            <a:rPr kumimoji="1" lang="en-US" altLang="ja-JP" sz="1400" b="1">
              <a:solidFill>
                <a:srgbClr val="FF0000"/>
              </a:solidFill>
              <a:latin typeface="HGｺﾞｼｯｸM" panose="020B0609000000000000" pitchFamily="49" charset="-128"/>
              <a:ea typeface="HGｺﾞｼｯｸM" panose="020B0609000000000000" pitchFamily="49" charset="-128"/>
            </a:rPr>
            <a:t>E-mail</a:t>
          </a:r>
          <a:r>
            <a:rPr kumimoji="1" lang="ja-JP" altLang="en-US" sz="1400" b="1">
              <a:solidFill>
                <a:srgbClr val="FF0000"/>
              </a:solidFill>
              <a:latin typeface="HGｺﾞｼｯｸM" panose="020B0609000000000000" pitchFamily="49" charset="-128"/>
              <a:ea typeface="HGｺﾞｼｯｸM" panose="020B0609000000000000" pitchFamily="49" charset="-128"/>
            </a:rPr>
            <a:t>アドレスが正しいことを必ず確認してください。</a:t>
          </a:r>
          <a:endParaRPr kumimoji="1" lang="en-US" altLang="ja-JP" sz="14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1400" b="1">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b="0">
              <a:solidFill>
                <a:srgbClr val="FF0000"/>
              </a:solidFill>
              <a:latin typeface="HGｺﾞｼｯｸM" panose="020B0609000000000000" pitchFamily="49" charset="-128"/>
              <a:ea typeface="HGｺﾞｼｯｸM" panose="020B0609000000000000" pitchFamily="49" charset="-128"/>
            </a:rPr>
            <a:t>・</a:t>
          </a:r>
          <a:r>
            <a:rPr kumimoji="1" lang="en-US" altLang="ja-JP" sz="1400" b="0">
              <a:solidFill>
                <a:srgbClr val="FF0000"/>
              </a:solidFill>
              <a:latin typeface="HGｺﾞｼｯｸM" panose="020B0609000000000000" pitchFamily="49" charset="-128"/>
              <a:ea typeface="HGｺﾞｼｯｸM" panose="020B0609000000000000" pitchFamily="49" charset="-128"/>
            </a:rPr>
            <a:t>E-mail</a:t>
          </a:r>
          <a:r>
            <a:rPr kumimoji="1" lang="ja-JP" altLang="en-US" sz="1400" b="0">
              <a:solidFill>
                <a:srgbClr val="FF0000"/>
              </a:solidFill>
              <a:latin typeface="HGｺﾞｼｯｸM" panose="020B0609000000000000" pitchFamily="49" charset="-128"/>
              <a:ea typeface="HGｺﾞｼｯｸM" panose="020B0609000000000000" pitchFamily="49" charset="-128"/>
            </a:rPr>
            <a:t>アドレスの入力間違いにより、個人情報の漏洩となって</a:t>
          </a:r>
          <a:endParaRPr kumimoji="1" lang="en-US" altLang="ja-JP" sz="1400" b="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b="0">
              <a:solidFill>
                <a:srgbClr val="FF0000"/>
              </a:solidFill>
              <a:latin typeface="HGｺﾞｼｯｸM" panose="020B0609000000000000" pitchFamily="49" charset="-128"/>
              <a:ea typeface="HGｺﾞｼｯｸM" panose="020B0609000000000000" pitchFamily="49" charset="-128"/>
            </a:rPr>
            <a:t>　しまう可能性がございますので、ご注意ください。</a:t>
          </a:r>
          <a:endParaRPr kumimoji="1" lang="en-US" altLang="ja-JP" sz="1400" b="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1400" b="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400" b="0">
              <a:solidFill>
                <a:srgbClr val="FF0000"/>
              </a:solidFill>
              <a:latin typeface="HGｺﾞｼｯｸM" panose="020B0609000000000000" pitchFamily="49" charset="-128"/>
              <a:ea typeface="HGｺﾞｼｯｸM" panose="020B0609000000000000" pitchFamily="49" charset="-128"/>
            </a:rPr>
            <a:t>・</a:t>
          </a:r>
          <a:r>
            <a:rPr kumimoji="1" lang="en-US" altLang="ja-JP" sz="1400" b="0">
              <a:solidFill>
                <a:srgbClr val="FF0000"/>
              </a:solidFill>
              <a:latin typeface="HGｺﾞｼｯｸM" panose="020B0609000000000000" pitchFamily="49" charset="-128"/>
              <a:ea typeface="HGｺﾞｼｯｸM" panose="020B0609000000000000" pitchFamily="49" charset="-128"/>
            </a:rPr>
            <a:t>E-mail</a:t>
          </a:r>
          <a:r>
            <a:rPr kumimoji="1" lang="ja-JP" altLang="en-US" sz="1400" b="0">
              <a:solidFill>
                <a:srgbClr val="FF0000"/>
              </a:solidFill>
              <a:latin typeface="HGｺﾞｼｯｸM" panose="020B0609000000000000" pitchFamily="49" charset="-128"/>
              <a:ea typeface="HGｺﾞｼｯｸM" panose="020B0609000000000000" pitchFamily="49" charset="-128"/>
            </a:rPr>
            <a:t>アドレスのご確認後、「□→■」を選択してください。</a:t>
          </a:r>
        </a:p>
        <a:p>
          <a:pPr algn="l"/>
          <a:endParaRPr kumimoji="1" lang="en-US" altLang="ja-JP" sz="1400" b="1">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b="0">
              <a:solidFill>
                <a:srgbClr val="0000FF"/>
              </a:solidFill>
              <a:latin typeface="HGｺﾞｼｯｸM" panose="020B0609000000000000" pitchFamily="49" charset="-128"/>
              <a:ea typeface="HGｺﾞｼｯｸM" panose="020B0609000000000000" pitchFamily="49" charset="-128"/>
            </a:rPr>
            <a:t>・電話番号（携帯番号でも可）は必ず入力してください。</a:t>
          </a:r>
        </a:p>
      </xdr:txBody>
    </xdr:sp>
    <xdr:clientData/>
  </xdr:oneCellAnchor>
  <xdr:twoCellAnchor>
    <xdr:from>
      <xdr:col>100</xdr:col>
      <xdr:colOff>83751</xdr:colOff>
      <xdr:row>2</xdr:row>
      <xdr:rowOff>104028</xdr:rowOff>
    </xdr:from>
    <xdr:to>
      <xdr:col>159</xdr:col>
      <xdr:colOff>45459</xdr:colOff>
      <xdr:row>6</xdr:row>
      <xdr:rowOff>125123</xdr:rowOff>
    </xdr:to>
    <xdr:sp macro="" textlink="">
      <xdr:nvSpPr>
        <xdr:cNvPr id="29" name="吹き出し: 四角形 28">
          <a:extLst>
            <a:ext uri="{FF2B5EF4-FFF2-40B4-BE49-F238E27FC236}">
              <a16:creationId xmlns:a16="http://schemas.microsoft.com/office/drawing/2014/main" id="{3ACC2DD2-BE44-45DF-87A1-5F9199CCD37C}"/>
            </a:ext>
          </a:extLst>
        </xdr:cNvPr>
        <xdr:cNvSpPr/>
      </xdr:nvSpPr>
      <xdr:spPr>
        <a:xfrm>
          <a:off x="11589951" y="1132728"/>
          <a:ext cx="6705408" cy="859295"/>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・書類の作成日を入力してください。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a:t>
          </a:r>
          <a:r>
            <a:rPr kumimoji="1" lang="en-US" altLang="ja-JP" sz="1200">
              <a:solidFill>
                <a:srgbClr val="FF0000"/>
              </a:solidFill>
              <a:latin typeface="HGｺﾞｼｯｸM" panose="020B0609000000000000" pitchFamily="49" charset="-128"/>
              <a:ea typeface="HGｺﾞｼｯｸM" panose="020B0609000000000000" pitchFamily="49" charset="-128"/>
            </a:rPr>
            <a:t>※</a:t>
          </a:r>
          <a:r>
            <a:rPr kumimoji="1" lang="ja-JP" altLang="en-US" sz="1200">
              <a:solidFill>
                <a:srgbClr val="FF0000"/>
              </a:solidFill>
              <a:latin typeface="HGｺﾞｼｯｸM" panose="020B0609000000000000" pitchFamily="49" charset="-128"/>
              <a:ea typeface="HGｺﾞｼｯｸM" panose="020B0609000000000000" pitchFamily="49" charset="-128"/>
            </a:rPr>
            <a:t>公募期間内の日付でないと受理されないので注意すること</a:t>
          </a:r>
        </a:p>
      </xdr:txBody>
    </xdr:sp>
    <xdr:clientData/>
  </xdr:twoCellAnchor>
  <xdr:oneCellAnchor>
    <xdr:from>
      <xdr:col>100</xdr:col>
      <xdr:colOff>51207</xdr:colOff>
      <xdr:row>43</xdr:row>
      <xdr:rowOff>27593</xdr:rowOff>
    </xdr:from>
    <xdr:ext cx="5779067" cy="325730"/>
    <xdr:sp macro="" textlink="">
      <xdr:nvSpPr>
        <xdr:cNvPr id="31" name="吹き出し: 四角形 30">
          <a:extLst>
            <a:ext uri="{FF2B5EF4-FFF2-40B4-BE49-F238E27FC236}">
              <a16:creationId xmlns:a16="http://schemas.microsoft.com/office/drawing/2014/main" id="{F4A4177D-30C4-44A0-9CAA-29D7D43E8E1E}"/>
            </a:ext>
          </a:extLst>
        </xdr:cNvPr>
        <xdr:cNvSpPr/>
      </xdr:nvSpPr>
      <xdr:spPr>
        <a:xfrm>
          <a:off x="10802551" y="11171843"/>
          <a:ext cx="5779067" cy="325730"/>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・工事対象住宅の情報を入力してください。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100</xdr:col>
      <xdr:colOff>83751</xdr:colOff>
      <xdr:row>19</xdr:row>
      <xdr:rowOff>0</xdr:rowOff>
    </xdr:from>
    <xdr:ext cx="5734844" cy="864000"/>
    <xdr:sp macro="" textlink="">
      <xdr:nvSpPr>
        <xdr:cNvPr id="22" name="吹き出し: 四角形 21">
          <a:extLst>
            <a:ext uri="{FF2B5EF4-FFF2-40B4-BE49-F238E27FC236}">
              <a16:creationId xmlns:a16="http://schemas.microsoft.com/office/drawing/2014/main" id="{71020144-6C5E-415C-87B9-5D03E601EEEC}"/>
            </a:ext>
          </a:extLst>
        </xdr:cNvPr>
        <xdr:cNvSpPr/>
      </xdr:nvSpPr>
      <xdr:spPr>
        <a:xfrm>
          <a:off x="11589951" y="4914900"/>
          <a:ext cx="5734844" cy="864000"/>
        </a:xfrm>
        <a:prstGeom prst="wedgeRectCallout">
          <a:avLst>
            <a:gd name="adj1" fmla="val -54926"/>
            <a:gd name="adj2" fmla="val 21424"/>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・氏名は本人確認書類のとおりに入力してください。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・住所は都道府県から入力してください。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100</xdr:col>
      <xdr:colOff>86926</xdr:colOff>
      <xdr:row>48</xdr:row>
      <xdr:rowOff>11206</xdr:rowOff>
    </xdr:from>
    <xdr:ext cx="7099220" cy="921899"/>
    <xdr:sp macro="" textlink="">
      <xdr:nvSpPr>
        <xdr:cNvPr id="25" name="吹き出し: 四角形 24">
          <a:extLst>
            <a:ext uri="{FF2B5EF4-FFF2-40B4-BE49-F238E27FC236}">
              <a16:creationId xmlns:a16="http://schemas.microsoft.com/office/drawing/2014/main" id="{4FB2464D-8550-4D83-B1C2-192C5D6093BA}"/>
            </a:ext>
          </a:extLst>
        </xdr:cNvPr>
        <xdr:cNvSpPr/>
      </xdr:nvSpPr>
      <xdr:spPr>
        <a:xfrm>
          <a:off x="10284279" y="13682382"/>
          <a:ext cx="7099220" cy="921899"/>
        </a:xfrm>
        <a:prstGeom prst="wedgeRectCallout">
          <a:avLst>
            <a:gd name="adj1" fmla="val -55544"/>
            <a:gd name="adj2" fmla="val 48327"/>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・工事対象住宅の住居表示に基づき住所を入力してください。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・居住区分が居住の場合（申請時の住宅と工事対象住宅が同じ場合）は入力不要です。</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101</xdr:col>
      <xdr:colOff>26988</xdr:colOff>
      <xdr:row>53</xdr:row>
      <xdr:rowOff>86518</xdr:rowOff>
    </xdr:from>
    <xdr:ext cx="5862638" cy="1045276"/>
    <xdr:sp macro="" textlink="">
      <xdr:nvSpPr>
        <xdr:cNvPr id="30" name="吹き出し: 四角形 29">
          <a:extLst>
            <a:ext uri="{FF2B5EF4-FFF2-40B4-BE49-F238E27FC236}">
              <a16:creationId xmlns:a16="http://schemas.microsoft.com/office/drawing/2014/main" id="{CF9CD301-4B89-4024-83EB-DDA9B36D3A8D}"/>
            </a:ext>
          </a:extLst>
        </xdr:cNvPr>
        <xdr:cNvSpPr/>
      </xdr:nvSpPr>
      <xdr:spPr>
        <a:xfrm>
          <a:off x="10325194" y="16637606"/>
          <a:ext cx="5862638" cy="1045276"/>
        </a:xfrm>
        <a:prstGeom prst="wedgeRectCallout">
          <a:avLst>
            <a:gd name="adj1" fmla="val -59713"/>
            <a:gd name="adj2" fmla="val -52921"/>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300" u="none">
              <a:solidFill>
                <a:srgbClr val="0000FF"/>
              </a:solidFill>
              <a:latin typeface="HGｺﾞｼｯｸM" panose="020B0609000000000000" pitchFamily="49" charset="-128"/>
              <a:ea typeface="HGｺﾞｼｯｸM" panose="020B0609000000000000" pitchFamily="49" charset="-128"/>
            </a:rPr>
            <a:t>・他の補助金への申請がある場合は、補助金名称を入力してください。</a:t>
          </a:r>
          <a:endParaRPr kumimoji="1" lang="en-US" altLang="ja-JP" sz="1300" u="none">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300" u="none">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300" u="none">
              <a:solidFill>
                <a:srgbClr val="0000FF"/>
              </a:solidFill>
              <a:latin typeface="HGｺﾞｼｯｸM" panose="020B0609000000000000" pitchFamily="49" charset="-128"/>
              <a:ea typeface="HGｺﾞｼｯｸM" panose="020B0609000000000000" pitchFamily="49" charset="-128"/>
            </a:rPr>
            <a:t>・他の補助金で利用する対象の建材、設備を選択してください。該当が無い場合はその他を選択し、</a:t>
          </a:r>
          <a:r>
            <a:rPr kumimoji="1" lang="en-US" altLang="ja-JP" sz="1300" u="none">
              <a:solidFill>
                <a:srgbClr val="0000FF"/>
              </a:solidFill>
              <a:latin typeface="HGｺﾞｼｯｸM" panose="020B0609000000000000" pitchFamily="49" charset="-128"/>
              <a:ea typeface="HGｺﾞｼｯｸM" panose="020B0609000000000000" pitchFamily="49" charset="-128"/>
            </a:rPr>
            <a:t>〔</a:t>
          </a:r>
          <a:r>
            <a:rPr kumimoji="1" lang="ja-JP" altLang="en-US" sz="1300" u="none">
              <a:solidFill>
                <a:srgbClr val="0000FF"/>
              </a:solidFill>
              <a:latin typeface="HGｺﾞｼｯｸM" panose="020B0609000000000000" pitchFamily="49" charset="-128"/>
              <a:ea typeface="HGｺﾞｼｯｸM" panose="020B0609000000000000" pitchFamily="49" charset="-128"/>
            </a:rPr>
            <a:t>　</a:t>
          </a:r>
          <a:r>
            <a:rPr kumimoji="1" lang="en-US" altLang="ja-JP" sz="1300" u="none">
              <a:solidFill>
                <a:srgbClr val="0000FF"/>
              </a:solidFill>
              <a:latin typeface="HGｺﾞｼｯｸM" panose="020B0609000000000000" pitchFamily="49" charset="-128"/>
              <a:ea typeface="HGｺﾞｼｯｸM" panose="020B0609000000000000" pitchFamily="49" charset="-128"/>
            </a:rPr>
            <a:t>〕</a:t>
          </a:r>
          <a:r>
            <a:rPr kumimoji="1" lang="ja-JP" altLang="en-US" sz="1300" u="none">
              <a:solidFill>
                <a:srgbClr val="0000FF"/>
              </a:solidFill>
              <a:latin typeface="HGｺﾞｼｯｸM" panose="020B0609000000000000" pitchFamily="49" charset="-128"/>
              <a:ea typeface="HGｺﾞｼｯｸM" panose="020B0609000000000000" pitchFamily="49" charset="-128"/>
            </a:rPr>
            <a:t>カッコ内に名称を入力してください。</a:t>
          </a:r>
          <a:endParaRPr kumimoji="1" lang="en-US" altLang="ja-JP" sz="1300" u="sng">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100</xdr:col>
      <xdr:colOff>83751</xdr:colOff>
      <xdr:row>22</xdr:row>
      <xdr:rowOff>0</xdr:rowOff>
    </xdr:from>
    <xdr:ext cx="5734844" cy="864000"/>
    <xdr:sp macro="" textlink="">
      <xdr:nvSpPr>
        <xdr:cNvPr id="18" name="吹き出し: 四角形 17">
          <a:extLst>
            <a:ext uri="{FF2B5EF4-FFF2-40B4-BE49-F238E27FC236}">
              <a16:creationId xmlns:a16="http://schemas.microsoft.com/office/drawing/2014/main" id="{659D480E-1517-47BB-B308-EB2744C4EC4F}"/>
            </a:ext>
          </a:extLst>
        </xdr:cNvPr>
        <xdr:cNvSpPr/>
      </xdr:nvSpPr>
      <xdr:spPr>
        <a:xfrm>
          <a:off x="10838270" y="5060156"/>
          <a:ext cx="5734844" cy="864000"/>
        </a:xfrm>
        <a:prstGeom prst="wedgeRectCallout">
          <a:avLst>
            <a:gd name="adj1" fmla="val -54926"/>
            <a:gd name="adj2" fmla="val 21424"/>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・氏名は本人確認書類のとおりに入力してください。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・住所は都道府県から入力してください。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100</xdr:col>
      <xdr:colOff>74612</xdr:colOff>
      <xdr:row>44</xdr:row>
      <xdr:rowOff>214312</xdr:rowOff>
    </xdr:from>
    <xdr:ext cx="5771092" cy="364067"/>
    <xdr:sp macro="" textlink="">
      <xdr:nvSpPr>
        <xdr:cNvPr id="17" name="吹き出し: 四角形 16">
          <a:extLst>
            <a:ext uri="{FF2B5EF4-FFF2-40B4-BE49-F238E27FC236}">
              <a16:creationId xmlns:a16="http://schemas.microsoft.com/office/drawing/2014/main" id="{4A32154A-76CC-47B5-85F9-73F751A2FCD4}"/>
            </a:ext>
          </a:extLst>
        </xdr:cNvPr>
        <xdr:cNvSpPr/>
      </xdr:nvSpPr>
      <xdr:spPr>
        <a:xfrm>
          <a:off x="10825956" y="11572875"/>
          <a:ext cx="5771092" cy="364067"/>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・内容を確認の上、新耐震基準の宣言にチェックしてください。</a:t>
          </a:r>
        </a:p>
      </xdr:txBody>
    </xdr:sp>
    <xdr:clientData/>
  </xdr:oneCellAnchor>
  <xdr:oneCellAnchor>
    <xdr:from>
      <xdr:col>100</xdr:col>
      <xdr:colOff>59531</xdr:colOff>
      <xdr:row>45</xdr:row>
      <xdr:rowOff>59531</xdr:rowOff>
    </xdr:from>
    <xdr:ext cx="5771092" cy="364067"/>
    <xdr:sp macro="" textlink="">
      <xdr:nvSpPr>
        <xdr:cNvPr id="24" name="吹き出し: 四角形 23">
          <a:extLst>
            <a:ext uri="{FF2B5EF4-FFF2-40B4-BE49-F238E27FC236}">
              <a16:creationId xmlns:a16="http://schemas.microsoft.com/office/drawing/2014/main" id="{9DB6D30C-57CE-4F7E-8C8D-B59D217F9B0C}"/>
            </a:ext>
          </a:extLst>
        </xdr:cNvPr>
        <xdr:cNvSpPr/>
      </xdr:nvSpPr>
      <xdr:spPr>
        <a:xfrm>
          <a:off x="10810875" y="12013406"/>
          <a:ext cx="5771092" cy="364067"/>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・建築確認申請の要否を選択してください。</a:t>
          </a:r>
        </a:p>
      </xdr:txBody>
    </xdr:sp>
    <xdr:clientData/>
  </xdr:oneCellAnchor>
  <xdr:oneCellAnchor>
    <xdr:from>
      <xdr:col>100</xdr:col>
      <xdr:colOff>83343</xdr:colOff>
      <xdr:row>46</xdr:row>
      <xdr:rowOff>345282</xdr:rowOff>
    </xdr:from>
    <xdr:ext cx="5771092" cy="364067"/>
    <xdr:sp macro="" textlink="">
      <xdr:nvSpPr>
        <xdr:cNvPr id="27" name="吹き出し: 四角形 26">
          <a:extLst>
            <a:ext uri="{FF2B5EF4-FFF2-40B4-BE49-F238E27FC236}">
              <a16:creationId xmlns:a16="http://schemas.microsoft.com/office/drawing/2014/main" id="{24273332-5B84-45EA-A394-4386C22312FC}"/>
            </a:ext>
          </a:extLst>
        </xdr:cNvPr>
        <xdr:cNvSpPr/>
      </xdr:nvSpPr>
      <xdr:spPr>
        <a:xfrm>
          <a:off x="10834687" y="12787313"/>
          <a:ext cx="5771092" cy="364067"/>
        </a:xfrm>
        <a:prstGeom prst="wedgeRectCallout">
          <a:avLst>
            <a:gd name="adj1" fmla="val -55423"/>
            <a:gd name="adj2" fmla="val 28721"/>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・所有区分と居住区分を選択してください。</a:t>
          </a:r>
        </a:p>
      </xdr:txBody>
    </xdr:sp>
    <xdr:clientData/>
  </xdr:oneCellAnchor>
  <xdr:oneCellAnchor>
    <xdr:from>
      <xdr:col>101</xdr:col>
      <xdr:colOff>8731</xdr:colOff>
      <xdr:row>49</xdr:row>
      <xdr:rowOff>226219</xdr:rowOff>
    </xdr:from>
    <xdr:ext cx="5884862" cy="1757892"/>
    <xdr:sp macro="" textlink="">
      <xdr:nvSpPr>
        <xdr:cNvPr id="32" name="吹き出し: 四角形 31">
          <a:extLst>
            <a:ext uri="{FF2B5EF4-FFF2-40B4-BE49-F238E27FC236}">
              <a16:creationId xmlns:a16="http://schemas.microsoft.com/office/drawing/2014/main" id="{E48FB3D3-393C-4F5F-94CC-D7DC5A0C5885}"/>
            </a:ext>
          </a:extLst>
        </xdr:cNvPr>
        <xdr:cNvSpPr/>
      </xdr:nvSpPr>
      <xdr:spPr>
        <a:xfrm>
          <a:off x="10855325" y="14847094"/>
          <a:ext cx="5884862" cy="1757892"/>
        </a:xfrm>
        <a:prstGeom prst="wedgeRectCallout">
          <a:avLst>
            <a:gd name="adj1" fmla="val -55854"/>
            <a:gd name="adj2" fmla="val 3037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300" u="none">
              <a:solidFill>
                <a:srgbClr val="0000FF"/>
              </a:solidFill>
              <a:latin typeface="HGｺﾞｼｯｸM" panose="020B0609000000000000" pitchFamily="49" charset="-128"/>
              <a:ea typeface="HGｺﾞｼｯｸM" panose="020B0609000000000000" pitchFamily="49" charset="-128"/>
            </a:rPr>
            <a:t>・他の補助金等への申請の有無を選択してください。</a:t>
          </a:r>
          <a:endParaRPr kumimoji="1" lang="en-US" altLang="ja-JP" sz="1300" u="none">
            <a:solidFill>
              <a:srgbClr val="FF0000"/>
            </a:solidFill>
            <a:latin typeface="HGｺﾞｼｯｸM" panose="020B0609000000000000" pitchFamily="49" charset="-128"/>
            <a:ea typeface="HGｺﾞｼｯｸM" panose="020B0609000000000000" pitchFamily="49" charset="-128"/>
          </a:endParaRPr>
        </a:p>
        <a:p>
          <a:pPr algn="l"/>
          <a:r>
            <a:rPr kumimoji="1" lang="en-US" altLang="ja-JP" sz="1300" u="none">
              <a:solidFill>
                <a:srgbClr val="FF0000"/>
              </a:solidFill>
              <a:latin typeface="HGｺﾞｼｯｸM" panose="020B0609000000000000" pitchFamily="49" charset="-128"/>
              <a:ea typeface="HGｺﾞｼｯｸM" panose="020B0609000000000000" pitchFamily="49" charset="-128"/>
            </a:rPr>
            <a:t>※</a:t>
          </a:r>
          <a:r>
            <a:rPr kumimoji="1" lang="ja-JP" altLang="en-US" sz="1300" u="none">
              <a:solidFill>
                <a:srgbClr val="FF0000"/>
              </a:solidFill>
              <a:latin typeface="HGｺﾞｼｯｸM" panose="020B0609000000000000" pitchFamily="49" charset="-128"/>
              <a:ea typeface="HGｺﾞｼｯｸM" panose="020B0609000000000000" pitchFamily="49" charset="-128"/>
            </a:rPr>
            <a:t>補助金の一部に国費が充当されている他の補助金との併用については、補助対象に重複部分がなく、工事請負契約が別である場合は併用可</a:t>
          </a:r>
          <a:endParaRPr kumimoji="1" lang="en-US" altLang="ja-JP" sz="1300" u="none">
            <a:solidFill>
              <a:srgbClr val="FF0000"/>
            </a:solidFill>
            <a:latin typeface="HGｺﾞｼｯｸM" panose="020B0609000000000000" pitchFamily="49" charset="-128"/>
            <a:ea typeface="HGｺﾞｼｯｸM" panose="020B0609000000000000" pitchFamily="49" charset="-128"/>
          </a:endParaRPr>
        </a:p>
        <a:p>
          <a:pPr algn="l"/>
          <a:endParaRPr kumimoji="1" lang="ja-JP" altLang="en-US" sz="1300" u="none">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1300" u="none">
              <a:solidFill>
                <a:srgbClr val="FF0000"/>
              </a:solidFill>
              <a:latin typeface="HGｺﾞｼｯｸM" panose="020B0609000000000000" pitchFamily="49" charset="-128"/>
              <a:ea typeface="HGｺﾞｼｯｸM" panose="020B0609000000000000" pitchFamily="49" charset="-128"/>
            </a:rPr>
            <a:t>※</a:t>
          </a:r>
          <a:r>
            <a:rPr kumimoji="1" lang="ja-JP" altLang="en-US" sz="1300" u="none">
              <a:solidFill>
                <a:srgbClr val="FF0000"/>
              </a:solidFill>
              <a:latin typeface="HGｺﾞｼｯｸM" panose="020B0609000000000000" pitchFamily="49" charset="-128"/>
              <a:ea typeface="HGｺﾞｼｯｸM" panose="020B0609000000000000" pitchFamily="49" charset="-128"/>
            </a:rPr>
            <a:t>地方公共団体（地方自治体）の単独費による補助金は併用可だが、補助金の一部に国費が充当されているか否かについては、当該地方公共団体（地方自治体）に問合せすること</a:t>
          </a:r>
          <a:endParaRPr kumimoji="1" lang="en-US" altLang="ja-JP" sz="1300" u="sng">
            <a:solidFill>
              <a:srgbClr val="FF0000"/>
            </a:solidFill>
            <a:latin typeface="HGｺﾞｼｯｸM" panose="020B0609000000000000" pitchFamily="49" charset="-128"/>
            <a:ea typeface="HGｺﾞｼｯｸM" panose="020B0609000000000000" pitchFamily="49" charset="-128"/>
          </a:endParaRPr>
        </a:p>
      </xdr:txBody>
    </xdr:sp>
    <xdr:clientData/>
  </xdr:oneCellAnchor>
  <xdr:oneCellAnchor>
    <xdr:from>
      <xdr:col>101</xdr:col>
      <xdr:colOff>35719</xdr:colOff>
      <xdr:row>56</xdr:row>
      <xdr:rowOff>122236</xdr:rowOff>
    </xdr:from>
    <xdr:ext cx="5819889" cy="2389981"/>
    <xdr:sp macro="" textlink="">
      <xdr:nvSpPr>
        <xdr:cNvPr id="38" name="吹き出し: 四角形 37">
          <a:extLst>
            <a:ext uri="{FF2B5EF4-FFF2-40B4-BE49-F238E27FC236}">
              <a16:creationId xmlns:a16="http://schemas.microsoft.com/office/drawing/2014/main" id="{469D0735-DBAD-49DE-94FD-EFEBA4DBE523}"/>
            </a:ext>
          </a:extLst>
        </xdr:cNvPr>
        <xdr:cNvSpPr/>
      </xdr:nvSpPr>
      <xdr:spPr>
        <a:xfrm>
          <a:off x="10882313" y="17814924"/>
          <a:ext cx="5819889" cy="2389981"/>
        </a:xfrm>
        <a:prstGeom prst="wedgeRectCallout">
          <a:avLst>
            <a:gd name="adj1" fmla="val -56343"/>
            <a:gd name="adj2" fmla="val 1259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FF0000"/>
              </a:solidFill>
              <a:latin typeface="HGｺﾞｼｯｸM" panose="020B0609000000000000" pitchFamily="49" charset="-128"/>
              <a:ea typeface="HGｺﾞｼｯｸM" panose="020B0609000000000000" pitchFamily="49" charset="-128"/>
            </a:rPr>
            <a:t>・</a:t>
          </a:r>
          <a:r>
            <a:rPr kumimoji="1" lang="en-US" altLang="ja-JP" sz="1400">
              <a:solidFill>
                <a:srgbClr val="FF0000"/>
              </a:solidFill>
              <a:latin typeface="HGｺﾞｼｯｸM" panose="020B0609000000000000" pitchFamily="49" charset="-128"/>
              <a:ea typeface="HGｺﾞｼｯｸM" panose="020B0609000000000000" pitchFamily="49" charset="-128"/>
            </a:rPr>
            <a:t>ZEH+</a:t>
          </a:r>
          <a:r>
            <a:rPr kumimoji="1" lang="ja-JP" altLang="en-US" sz="1400">
              <a:solidFill>
                <a:srgbClr val="FF0000"/>
              </a:solidFill>
              <a:latin typeface="HGｺﾞｼｯｸM" panose="020B0609000000000000" pitchFamily="49" charset="-128"/>
              <a:ea typeface="HGｺﾞｼｯｸM" panose="020B0609000000000000" pitchFamily="49" charset="-128"/>
            </a:rPr>
            <a:t>改修事業では、「既存改修」の区分を有している</a:t>
          </a:r>
          <a:r>
            <a:rPr kumimoji="1" lang="en-US" altLang="ja-JP" sz="1400">
              <a:solidFill>
                <a:srgbClr val="FF0000"/>
              </a:solidFill>
              <a:latin typeface="HGｺﾞｼｯｸM" panose="020B0609000000000000" pitchFamily="49" charset="-128"/>
              <a:ea typeface="HGｺﾞｼｯｸM" panose="020B0609000000000000" pitchFamily="49" charset="-128"/>
            </a:rPr>
            <a:t>ZEH</a:t>
          </a:r>
          <a:r>
            <a:rPr kumimoji="1" lang="ja-JP" altLang="en-US" sz="1400">
              <a:solidFill>
                <a:srgbClr val="FF0000"/>
              </a:solidFill>
              <a:latin typeface="HGｺﾞｼｯｸM" panose="020B0609000000000000" pitchFamily="49" charset="-128"/>
              <a:ea typeface="HGｺﾞｼｯｸM" panose="020B0609000000000000" pitchFamily="49" charset="-128"/>
            </a:rPr>
            <a:t>ビルダー</a:t>
          </a:r>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プランナーが住宅の改修に関与（建築、設計）していることが要件です。</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・本事業に関わる契約先全ての会社名と「既存改修」区分のＺＥＨビルダー</a:t>
          </a:r>
          <a:r>
            <a:rPr kumimoji="1" lang="en-US" altLang="ja-JP" sz="1400">
              <a:solidFill>
                <a:srgbClr val="0000FF"/>
              </a:solidFill>
              <a:latin typeface="HGｺﾞｼｯｸM" panose="020B0609000000000000" pitchFamily="49" charset="-128"/>
              <a:ea typeface="HGｺﾞｼｯｸM" panose="020B0609000000000000" pitchFamily="49" charset="-128"/>
            </a:rPr>
            <a:t>/</a:t>
          </a:r>
          <a:r>
            <a:rPr kumimoji="1" lang="ja-JP" altLang="en-US" sz="1400">
              <a:solidFill>
                <a:srgbClr val="0000FF"/>
              </a:solidFill>
              <a:latin typeface="HGｺﾞｼｯｸM" panose="020B0609000000000000" pitchFamily="49" charset="-128"/>
              <a:ea typeface="HGｺﾞｼｯｸM" panose="020B0609000000000000" pitchFamily="49" charset="-128"/>
            </a:rPr>
            <a:t>プランナーの登録番号を入力してください。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登録番号は契約先に確認の上、入力すること</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a:p>
          <a:pPr algn="l"/>
          <a:r>
            <a:rPr kumimoji="1" lang="en-US" altLang="ja-JP" sz="1400">
              <a:solidFill>
                <a:srgbClr val="FF0000"/>
              </a:solidFill>
              <a:latin typeface="HGｺﾞｼｯｸM" panose="020B0609000000000000" pitchFamily="49" charset="-128"/>
              <a:ea typeface="HGｺﾞｼｯｸM" panose="020B0609000000000000" pitchFamily="49" charset="-128"/>
            </a:rPr>
            <a:t>※3</a:t>
          </a:r>
          <a:r>
            <a:rPr kumimoji="1" lang="ja-JP" altLang="en-US" sz="1400">
              <a:solidFill>
                <a:srgbClr val="FF0000"/>
              </a:solidFill>
              <a:latin typeface="HGｺﾞｼｯｸM" panose="020B0609000000000000" pitchFamily="49" charset="-128"/>
              <a:ea typeface="HGｺﾞｼｯｸM" panose="020B0609000000000000" pitchFamily="49" charset="-128"/>
            </a:rPr>
            <a:t>社以上入力する場合は、</a:t>
          </a:r>
          <a:r>
            <a:rPr kumimoji="1" lang="en-US" altLang="ja-JP" sz="1400">
              <a:solidFill>
                <a:srgbClr val="FF0000"/>
              </a:solidFill>
              <a:latin typeface="HGｺﾞｼｯｸM" panose="020B0609000000000000" pitchFamily="49" charset="-128"/>
              <a:ea typeface="HGｺﾞｼｯｸM" panose="020B0609000000000000" pitchFamily="49" charset="-128"/>
            </a:rPr>
            <a:t>No.</a:t>
          </a:r>
          <a:r>
            <a:rPr kumimoji="1" lang="ja-JP" altLang="en-US" sz="1400">
              <a:solidFill>
                <a:srgbClr val="FF0000"/>
              </a:solidFill>
              <a:latin typeface="HGｺﾞｼｯｸM" panose="020B0609000000000000" pitchFamily="49" charset="-128"/>
              <a:ea typeface="HGｺﾞｼｯｸM" panose="020B0609000000000000" pitchFamily="49" charset="-128"/>
            </a:rPr>
            <a:t>の隣の「＋」をクリックすると入力欄が表示されます。</a:t>
          </a:r>
        </a:p>
      </xdr:txBody>
    </xdr:sp>
    <xdr:clientData/>
  </xdr:oneCellAnchor>
  <xdr:oneCellAnchor>
    <xdr:from>
      <xdr:col>101</xdr:col>
      <xdr:colOff>26986</xdr:colOff>
      <xdr:row>72</xdr:row>
      <xdr:rowOff>161132</xdr:rowOff>
    </xdr:from>
    <xdr:ext cx="5819889" cy="559127"/>
    <xdr:sp macro="" textlink="">
      <xdr:nvSpPr>
        <xdr:cNvPr id="39" name="吹き出し: 四角形 38">
          <a:extLst>
            <a:ext uri="{FF2B5EF4-FFF2-40B4-BE49-F238E27FC236}">
              <a16:creationId xmlns:a16="http://schemas.microsoft.com/office/drawing/2014/main" id="{E62488BC-3CE4-4902-8B4A-AD8A7EBCD322}"/>
            </a:ext>
          </a:extLst>
        </xdr:cNvPr>
        <xdr:cNvSpPr/>
      </xdr:nvSpPr>
      <xdr:spPr>
        <a:xfrm>
          <a:off x="10873580" y="20246976"/>
          <a:ext cx="5819889" cy="559127"/>
        </a:xfrm>
        <a:prstGeom prst="wedgeRectCallout">
          <a:avLst>
            <a:gd name="adj1" fmla="val -58753"/>
            <a:gd name="adj2" fmla="val -58413"/>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・補助金交付申請額は総括表の補助金交付申請額（</a:t>
          </a:r>
          <a:r>
            <a:rPr kumimoji="1" lang="en-US" altLang="ja-JP" sz="1400">
              <a:solidFill>
                <a:srgbClr val="0000FF"/>
              </a:solidFill>
              <a:latin typeface="HGｺﾞｼｯｸM" panose="020B0609000000000000" pitchFamily="49" charset="-128"/>
              <a:ea typeface="HGｺﾞｼｯｸM" panose="020B0609000000000000" pitchFamily="49" charset="-128"/>
            </a:rPr>
            <a:t>K</a:t>
          </a:r>
          <a:r>
            <a:rPr kumimoji="1" lang="ja-JP" altLang="en-US" sz="1400">
              <a:solidFill>
                <a:srgbClr val="0000FF"/>
              </a:solidFill>
              <a:latin typeface="HGｺﾞｼｯｸM" panose="020B0609000000000000" pitchFamily="49" charset="-128"/>
              <a:ea typeface="HGｺﾞｼｯｸM" panose="020B0609000000000000" pitchFamily="49" charset="-128"/>
            </a:rPr>
            <a:t>）［（</a:t>
          </a:r>
          <a:r>
            <a:rPr kumimoji="1" lang="en-US" altLang="ja-JP" sz="1400">
              <a:solidFill>
                <a:srgbClr val="0000FF"/>
              </a:solidFill>
              <a:latin typeface="HGｺﾞｼｯｸM" panose="020B0609000000000000" pitchFamily="49" charset="-128"/>
              <a:ea typeface="HGｺﾞｼｯｸM" panose="020B0609000000000000" pitchFamily="49" charset="-128"/>
            </a:rPr>
            <a:t>I)+</a:t>
          </a:r>
          <a:r>
            <a:rPr kumimoji="1" lang="ja-JP" altLang="en-US" sz="1400">
              <a:solidFill>
                <a:srgbClr val="0000FF"/>
              </a:solidFill>
              <a:latin typeface="HGｺﾞｼｯｸM" panose="020B0609000000000000" pitchFamily="49" charset="-128"/>
              <a:ea typeface="HGｺﾞｼｯｸM" panose="020B0609000000000000" pitchFamily="49" charset="-128"/>
            </a:rPr>
            <a:t>（</a:t>
          </a:r>
          <a:r>
            <a:rPr kumimoji="1" lang="en-US" altLang="ja-JP" sz="1400">
              <a:solidFill>
                <a:srgbClr val="0000FF"/>
              </a:solidFill>
              <a:latin typeface="HGｺﾞｼｯｸM" panose="020B0609000000000000" pitchFamily="49" charset="-128"/>
              <a:ea typeface="HGｺﾞｼｯｸM" panose="020B0609000000000000" pitchFamily="49" charset="-128"/>
            </a:rPr>
            <a:t>J</a:t>
          </a:r>
          <a:r>
            <a:rPr kumimoji="1" lang="ja-JP" altLang="en-US" sz="1400">
              <a:solidFill>
                <a:srgbClr val="0000FF"/>
              </a:solidFill>
              <a:latin typeface="HGｺﾞｼｯｸM" panose="020B0609000000000000" pitchFamily="49" charset="-128"/>
              <a:ea typeface="HGｺﾞｼｯｸM" panose="020B0609000000000000" pitchFamily="49" charset="-128"/>
            </a:rPr>
            <a:t>）］から自動計算で入力されます。</a:t>
          </a:r>
        </a:p>
      </xdr:txBody>
    </xdr:sp>
    <xdr:clientData/>
  </xdr:oneCellAnchor>
  <xdr:oneCellAnchor>
    <xdr:from>
      <xdr:col>101</xdr:col>
      <xdr:colOff>26987</xdr:colOff>
      <xdr:row>74</xdr:row>
      <xdr:rowOff>306388</xdr:rowOff>
    </xdr:from>
    <xdr:ext cx="5860711" cy="2260600"/>
    <xdr:sp macro="" textlink="">
      <xdr:nvSpPr>
        <xdr:cNvPr id="40" name="吹き出し: 四角形 39">
          <a:extLst>
            <a:ext uri="{FF2B5EF4-FFF2-40B4-BE49-F238E27FC236}">
              <a16:creationId xmlns:a16="http://schemas.microsoft.com/office/drawing/2014/main" id="{C458A8DF-B8FF-41BD-A673-AB9AC738E8BA}"/>
            </a:ext>
          </a:extLst>
        </xdr:cNvPr>
        <xdr:cNvSpPr/>
      </xdr:nvSpPr>
      <xdr:spPr>
        <a:xfrm>
          <a:off x="10873581" y="20880388"/>
          <a:ext cx="5860711" cy="2260600"/>
        </a:xfrm>
        <a:prstGeom prst="wedgeRectCallout">
          <a:avLst>
            <a:gd name="adj1" fmla="val -55035"/>
            <a:gd name="adj2" fmla="val -22347"/>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300">
              <a:solidFill>
                <a:srgbClr val="0000FF"/>
              </a:solidFill>
              <a:latin typeface="HGｺﾞｼｯｸM" panose="020B0609000000000000" pitchFamily="49" charset="-128"/>
              <a:ea typeface="HGｺﾞｼｯｸM" panose="020B0609000000000000" pitchFamily="49" charset="-128"/>
            </a:rPr>
            <a:t>・事業期間が単年度事業、複数年度事業のどちらになるかを選択してください。</a:t>
          </a:r>
          <a:endParaRPr kumimoji="1" lang="en-US" altLang="ja-JP" sz="13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300">
              <a:solidFill>
                <a:srgbClr val="FF0000"/>
              </a:solidFill>
              <a:latin typeface="HGｺﾞｼｯｸM" panose="020B0609000000000000" pitchFamily="49" charset="-128"/>
              <a:ea typeface="HGｺﾞｼｯｸM" panose="020B0609000000000000" pitchFamily="49" charset="-128"/>
            </a:rPr>
            <a:t>単年度事業　：交付決定日～２０２６年１２月４日（金）</a:t>
          </a:r>
          <a:endParaRPr kumimoji="1" lang="en-US" altLang="ja-JP" sz="13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300">
              <a:solidFill>
                <a:srgbClr val="FF0000"/>
              </a:solidFill>
              <a:latin typeface="HGｺﾞｼｯｸM" panose="020B0609000000000000" pitchFamily="49" charset="-128"/>
              <a:ea typeface="HGｺﾞｼｯｸM" panose="020B0609000000000000" pitchFamily="49" charset="-128"/>
            </a:rPr>
            <a:t>複数年度事業：交付決定日～２０２７年９月３日（金）</a:t>
          </a:r>
          <a:endParaRPr kumimoji="1" lang="en-US" altLang="ja-JP" sz="13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1300">
            <a:solidFill>
              <a:srgbClr val="FF0000"/>
            </a:solidFill>
            <a:latin typeface="HGｺﾞｼｯｸM" panose="020B0609000000000000" pitchFamily="49" charset="-128"/>
            <a:ea typeface="HGｺﾞｼｯｸM" panose="020B0609000000000000" pitchFamily="49" charset="-128"/>
          </a:endParaRPr>
        </a:p>
        <a:p>
          <a:pPr algn="l"/>
          <a:r>
            <a:rPr kumimoji="1" lang="en-US" altLang="ja-JP" sz="1300">
              <a:solidFill>
                <a:srgbClr val="FF0000"/>
              </a:solidFill>
              <a:latin typeface="HGｺﾞｼｯｸM" panose="020B0609000000000000" pitchFamily="49" charset="-128"/>
              <a:ea typeface="HGｺﾞｼｯｸM" panose="020B0609000000000000" pitchFamily="49" charset="-128"/>
            </a:rPr>
            <a:t>※</a:t>
          </a:r>
          <a:r>
            <a:rPr kumimoji="1" lang="ja-JP" altLang="en-US" sz="1300">
              <a:solidFill>
                <a:srgbClr val="FF0000"/>
              </a:solidFill>
              <a:latin typeface="HGｺﾞｼｯｸM" panose="020B0609000000000000" pitchFamily="49" charset="-128"/>
              <a:ea typeface="HGｺﾞｼｯｸM" panose="020B0609000000000000" pitchFamily="49" charset="-128"/>
            </a:rPr>
            <a:t>事業期間区分を複数年度事業で申請した場合は、工事完了が令和９年４月以降であること。令和８年度内に工事完了した場合は、補助対象とならないため、注意すること。</a:t>
          </a:r>
        </a:p>
        <a:p>
          <a:pPr algn="l"/>
          <a:endParaRPr kumimoji="1" lang="en-US" altLang="ja-JP" sz="13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300">
              <a:solidFill>
                <a:srgbClr val="0000FF"/>
              </a:solidFill>
              <a:latin typeface="HGｺﾞｼｯｸM" panose="020B0609000000000000" pitchFamily="49" charset="-128"/>
              <a:ea typeface="HGｺﾞｼｯｸM" panose="020B0609000000000000" pitchFamily="49" charset="-128"/>
            </a:rPr>
            <a:t>・申請内容に係る一連の工事予定期間を入力してください。</a:t>
          </a:r>
        </a:p>
      </xdr:txBody>
    </xdr:sp>
    <xdr:clientData/>
  </xdr:oneCellAnchor>
  <xdr:twoCellAnchor>
    <xdr:from>
      <xdr:col>101</xdr:col>
      <xdr:colOff>32544</xdr:colOff>
      <xdr:row>79</xdr:row>
      <xdr:rowOff>362743</xdr:rowOff>
    </xdr:from>
    <xdr:to>
      <xdr:col>162</xdr:col>
      <xdr:colOff>8995</xdr:colOff>
      <xdr:row>81</xdr:row>
      <xdr:rowOff>496596</xdr:rowOff>
    </xdr:to>
    <xdr:sp macro="" textlink="">
      <xdr:nvSpPr>
        <xdr:cNvPr id="41" name="吹き出し: 四角形 40">
          <a:extLst>
            <a:ext uri="{FF2B5EF4-FFF2-40B4-BE49-F238E27FC236}">
              <a16:creationId xmlns:a16="http://schemas.microsoft.com/office/drawing/2014/main" id="{417ECE90-091F-436C-95F1-AF9288126E64}"/>
            </a:ext>
          </a:extLst>
        </xdr:cNvPr>
        <xdr:cNvSpPr/>
      </xdr:nvSpPr>
      <xdr:spPr>
        <a:xfrm>
          <a:off x="10879138" y="23294181"/>
          <a:ext cx="5786701" cy="1110165"/>
        </a:xfrm>
        <a:prstGeom prst="wedgeRectCallout">
          <a:avLst>
            <a:gd name="adj1" fmla="val -55063"/>
            <a:gd name="adj2" fmla="val -18636"/>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・一般公開（オープンハウス等）の実施の有無を選択してください。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1400">
              <a:solidFill>
                <a:srgbClr val="FF0000"/>
              </a:solidFill>
              <a:latin typeface="HGｺﾞｼｯｸM" panose="020B0609000000000000" pitchFamily="49" charset="-128"/>
              <a:ea typeface="HGｺﾞｼｯｸM" panose="020B0609000000000000" pitchFamily="49" charset="-128"/>
            </a:rPr>
            <a:t>※</a:t>
          </a:r>
          <a:r>
            <a:rPr kumimoji="1" lang="ja-JP" altLang="en-US" sz="1400">
              <a:solidFill>
                <a:srgbClr val="FF0000"/>
              </a:solidFill>
              <a:latin typeface="HGｺﾞｼｯｸM" panose="020B0609000000000000" pitchFamily="49" charset="-128"/>
              <a:ea typeface="HGｺﾞｼｯｸM" panose="020B0609000000000000" pitchFamily="49" charset="-128"/>
            </a:rPr>
            <a:t>実施する場合は、工事完了後、冬季（２月～３月）に２日、任意の日付に２日、合計４日以上の開催予定日を入力してください。</a:t>
          </a:r>
          <a:endParaRPr kumimoji="1" lang="en-US" altLang="ja-JP" sz="1400">
            <a:solidFill>
              <a:srgbClr val="FF0000"/>
            </a:solidFill>
            <a:latin typeface="HGｺﾞｼｯｸM" panose="020B0609000000000000" pitchFamily="49" charset="-128"/>
            <a:ea typeface="HGｺﾞｼｯｸM" panose="020B0609000000000000" pitchFamily="49" charset="-128"/>
          </a:endParaRPr>
        </a:p>
      </xdr:txBody>
    </xdr:sp>
    <xdr:clientData/>
  </xdr:twoCellAnchor>
  <xdr:oneCellAnchor>
    <xdr:from>
      <xdr:col>101</xdr:col>
      <xdr:colOff>0</xdr:colOff>
      <xdr:row>83</xdr:row>
      <xdr:rowOff>35718</xdr:rowOff>
    </xdr:from>
    <xdr:ext cx="5860711" cy="916782"/>
    <xdr:sp macro="" textlink="">
      <xdr:nvSpPr>
        <xdr:cNvPr id="42" name="吹き出し: 四角形 41">
          <a:extLst>
            <a:ext uri="{FF2B5EF4-FFF2-40B4-BE49-F238E27FC236}">
              <a16:creationId xmlns:a16="http://schemas.microsoft.com/office/drawing/2014/main" id="{34835F85-5CC4-4337-B1BF-45EE9C17EBBB}"/>
            </a:ext>
          </a:extLst>
        </xdr:cNvPr>
        <xdr:cNvSpPr/>
      </xdr:nvSpPr>
      <xdr:spPr>
        <a:xfrm>
          <a:off x="10846594" y="24645937"/>
          <a:ext cx="5860711" cy="916782"/>
        </a:xfrm>
        <a:prstGeom prst="wedgeRectCallout">
          <a:avLst>
            <a:gd name="adj1" fmla="val -55035"/>
            <a:gd name="adj2" fmla="val -22347"/>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・本事業で得られる温室効果ガス排出削減効果のＪ－クレジット化について、</a:t>
          </a:r>
          <a:r>
            <a:rPr kumimoji="1" lang="en-US" altLang="ja-JP" sz="1400">
              <a:solidFill>
                <a:srgbClr val="0000FF"/>
              </a:solidFill>
              <a:latin typeface="HGｺﾞｼｯｸM" panose="020B0609000000000000" pitchFamily="49" charset="-128"/>
              <a:ea typeface="HGｺﾞｼｯｸM" panose="020B0609000000000000" pitchFamily="49" charset="-128"/>
            </a:rPr>
            <a:t>J-</a:t>
          </a:r>
          <a:r>
            <a:rPr kumimoji="1" lang="ja-JP" altLang="en-US" sz="1400">
              <a:solidFill>
                <a:srgbClr val="0000FF"/>
              </a:solidFill>
              <a:latin typeface="HGｺﾞｼｯｸM" panose="020B0609000000000000" pitchFamily="49" charset="-128"/>
              <a:ea typeface="HGｺﾞｼｯｸM" panose="020B0609000000000000" pitchFamily="49" charset="-128"/>
            </a:rPr>
            <a:t>グリーン・リンケージ倶楽部かそれ以外で実施するか選択してください。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98</xdr:col>
      <xdr:colOff>67236</xdr:colOff>
      <xdr:row>6</xdr:row>
      <xdr:rowOff>123264</xdr:rowOff>
    </xdr:from>
    <xdr:ext cx="6023997" cy="559127"/>
    <xdr:sp macro="" textlink="">
      <xdr:nvSpPr>
        <xdr:cNvPr id="2" name="吹き出し: 四角形 1">
          <a:extLst>
            <a:ext uri="{FF2B5EF4-FFF2-40B4-BE49-F238E27FC236}">
              <a16:creationId xmlns:a16="http://schemas.microsoft.com/office/drawing/2014/main" id="{5645A59B-9044-4188-9805-A5DC43BC99EB}"/>
            </a:ext>
          </a:extLst>
        </xdr:cNvPr>
        <xdr:cNvSpPr/>
      </xdr:nvSpPr>
      <xdr:spPr>
        <a:xfrm>
          <a:off x="11004177" y="1288676"/>
          <a:ext cx="6023997" cy="559127"/>
        </a:xfrm>
        <a:prstGeom prst="wedgeRectCallout">
          <a:avLst>
            <a:gd name="adj1" fmla="val -56707"/>
            <a:gd name="adj2" fmla="val 20000"/>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a:solidFill>
                <a:srgbClr val="0000FF"/>
              </a:solidFill>
              <a:latin typeface="HGｺﾞｼｯｸM" panose="020B0609000000000000" pitchFamily="49" charset="-128"/>
              <a:ea typeface="HGｺﾞｼｯｸM" panose="020B0609000000000000" pitchFamily="49" charset="-128"/>
            </a:rPr>
            <a:t>・申請書の提出をもって同意したとみなしますので、誓約内容に</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1400">
              <a:solidFill>
                <a:srgbClr val="0000FF"/>
              </a:solidFill>
              <a:latin typeface="HGｺﾞｼｯｸM" panose="020B0609000000000000" pitchFamily="49" charset="-128"/>
              <a:ea typeface="HGｺﾞｼｯｸM" panose="020B0609000000000000" pitchFamily="49" charset="-128"/>
            </a:rPr>
            <a:t>　ついて熟読の上、ご提出ください。</a:t>
          </a:r>
          <a:endParaRPr kumimoji="1" lang="en-US" altLang="ja-JP" sz="1400">
            <a:solidFill>
              <a:srgbClr val="0000FF"/>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72</xdr:col>
      <xdr:colOff>177800</xdr:colOff>
      <xdr:row>8</xdr:row>
      <xdr:rowOff>66675</xdr:rowOff>
    </xdr:from>
    <xdr:ext cx="11252200" cy="7278158"/>
    <xdr:sp macro="" textlink="">
      <xdr:nvSpPr>
        <xdr:cNvPr id="2" name="吹き出し: 四角形 1">
          <a:extLst>
            <a:ext uri="{FF2B5EF4-FFF2-40B4-BE49-F238E27FC236}">
              <a16:creationId xmlns:a16="http://schemas.microsoft.com/office/drawing/2014/main" id="{78A52F4B-2D42-4DDA-B862-AC318EFD6EAA}"/>
            </a:ext>
          </a:extLst>
        </xdr:cNvPr>
        <xdr:cNvSpPr/>
      </xdr:nvSpPr>
      <xdr:spPr>
        <a:xfrm>
          <a:off x="18449925" y="2305050"/>
          <a:ext cx="11252200" cy="7278158"/>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使用する断熱材の製品情報と金額を入力してください。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・部位は、改修箇所の部位を選択してください。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・メーカー名と製品名を入力してください。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・断熱材の厚みを入力してください。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・外皮面積は、外皮計算書の面積を基に小数点第</a:t>
          </a:r>
          <a:r>
            <a:rPr kumimoji="1" lang="en-US" altLang="ja-JP" sz="2000">
              <a:solidFill>
                <a:srgbClr val="0000FF"/>
              </a:solidFill>
              <a:latin typeface="HGｺﾞｼｯｸM" panose="020B0609000000000000" pitchFamily="49" charset="-128"/>
              <a:ea typeface="HGｺﾞｼｯｸM" panose="020B0609000000000000" pitchFamily="49" charset="-128"/>
            </a:rPr>
            <a:t>2</a:t>
          </a:r>
          <a:r>
            <a:rPr kumimoji="1" lang="ja-JP" altLang="en-US" sz="2000">
              <a:solidFill>
                <a:srgbClr val="0000FF"/>
              </a:solidFill>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latin typeface="HGｺﾞｼｯｸM" panose="020B0609000000000000" pitchFamily="49" charset="-128"/>
              <a:ea typeface="HGｺﾞｼｯｸM" panose="020B0609000000000000" pitchFamily="49" charset="-128"/>
            </a:rPr>
            <a:t>3</a:t>
          </a:r>
          <a:r>
            <a:rPr kumimoji="1" lang="ja-JP" altLang="en-US" sz="2000">
              <a:solidFill>
                <a:srgbClr val="0000FF"/>
              </a:solidFill>
              <a:latin typeface="HGｺﾞｼｯｸM" panose="020B0609000000000000" pitchFamily="49" charset="-128"/>
              <a:ea typeface="HGｺﾞｼｯｸM" panose="020B0609000000000000" pitchFamily="49" charset="-128"/>
            </a:rPr>
            <a:t>位は四捨五入して入力してください。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・単価は、見積書に記載の材料費を基に入力してください。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・金額は、「外皮面積（</a:t>
          </a:r>
          <a:r>
            <a:rPr kumimoji="1" lang="en-US" altLang="ja-JP" sz="2000">
              <a:solidFill>
                <a:srgbClr val="0000FF"/>
              </a:solidFill>
              <a:latin typeface="HGｺﾞｼｯｸM" panose="020B0609000000000000" pitchFamily="49" charset="-128"/>
              <a:ea typeface="HGｺﾞｼｯｸM" panose="020B0609000000000000" pitchFamily="49" charset="-128"/>
            </a:rPr>
            <a:t>a</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吹込・吹付断熱材について、止むを得ず材料費と工事費で分けて入力できない場合は材料費に全て入力をすること</a:t>
          </a:r>
        </a:p>
      </xdr:txBody>
    </xdr:sp>
    <xdr:clientData/>
  </xdr:oneCellAnchor>
  <xdr:oneCellAnchor>
    <xdr:from>
      <xdr:col>71</xdr:col>
      <xdr:colOff>257175</xdr:colOff>
      <xdr:row>27</xdr:row>
      <xdr:rowOff>206375</xdr:rowOff>
    </xdr:from>
    <xdr:ext cx="11271250" cy="6842125"/>
    <xdr:sp macro="" textlink="">
      <xdr:nvSpPr>
        <xdr:cNvPr id="4" name="吹き出し: 四角形 3">
          <a:extLst>
            <a:ext uri="{FF2B5EF4-FFF2-40B4-BE49-F238E27FC236}">
              <a16:creationId xmlns:a16="http://schemas.microsoft.com/office/drawing/2014/main" id="{66801FB0-7D9E-4210-BA55-20EA3092EE30}"/>
            </a:ext>
          </a:extLst>
        </xdr:cNvPr>
        <xdr:cNvSpPr/>
      </xdr:nvSpPr>
      <xdr:spPr>
        <a:xfrm>
          <a:off x="18259425" y="10350500"/>
          <a:ext cx="11271250"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断熱材の取付に必要な施工費、部材費等を見積書を基に抜け漏れがないよう入力してください。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72</xdr:col>
      <xdr:colOff>41275</xdr:colOff>
      <xdr:row>22</xdr:row>
      <xdr:rowOff>300180</xdr:rowOff>
    </xdr:from>
    <xdr:ext cx="9594415" cy="848593"/>
    <xdr:sp macro="" textlink="">
      <xdr:nvSpPr>
        <xdr:cNvPr id="3" name="吹き出し: 四角形 2">
          <a:extLst>
            <a:ext uri="{FF2B5EF4-FFF2-40B4-BE49-F238E27FC236}">
              <a16:creationId xmlns:a16="http://schemas.microsoft.com/office/drawing/2014/main" id="{C165D970-DB0C-4455-BE56-A5BE09A12A86}"/>
            </a:ext>
          </a:extLst>
        </xdr:cNvPr>
        <xdr:cNvSpPr/>
      </xdr:nvSpPr>
      <xdr:spPr>
        <a:xfrm>
          <a:off x="18329275" y="8221805"/>
          <a:ext cx="9594415" cy="848593"/>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a:solidFill>
                <a:srgbClr val="0000FF"/>
              </a:solidFill>
              <a:latin typeface="HGｺﾞｼｯｸM" panose="020B0609000000000000" pitchFamily="49" charset="-128"/>
              <a:ea typeface="HGｺﾞｼｯｸM" panose="020B0609000000000000" pitchFamily="49" charset="-128"/>
            </a:rPr>
            <a:t>・基礎壁は</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明細書</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断熱材</a:t>
          </a:r>
          <a:r>
            <a:rPr kumimoji="1" lang="en-US" altLang="ja-JP" sz="2000">
              <a:solidFill>
                <a:srgbClr val="0000FF"/>
              </a:solidFill>
              <a:latin typeface="HGｺﾞｼｯｸM" panose="020B0609000000000000" pitchFamily="49" charset="-128"/>
              <a:ea typeface="HGｺﾞｼｯｸM" panose="020B0609000000000000" pitchFamily="49" charset="-128"/>
            </a:rPr>
            <a:t>】 (</a:t>
          </a:r>
          <a:r>
            <a:rPr kumimoji="1" lang="ja-JP" altLang="en-US" sz="2000">
              <a:solidFill>
                <a:srgbClr val="0000FF"/>
              </a:solidFill>
              <a:latin typeface="HGｺﾞｼｯｸM" panose="020B0609000000000000" pitchFamily="49" charset="-128"/>
              <a:ea typeface="HGｺﾞｼｯｸM" panose="020B0609000000000000" pitchFamily="49" charset="-128"/>
            </a:rPr>
            <a:t>床・基礎</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シートへ入力してください。</a:t>
          </a:r>
        </a:p>
      </xdr:txBody>
    </xdr:sp>
    <xdr:clientData/>
  </xdr:oneCellAnchor>
  <xdr:oneCellAnchor>
    <xdr:from>
      <xdr:col>72</xdr:col>
      <xdr:colOff>47625</xdr:colOff>
      <xdr:row>5</xdr:row>
      <xdr:rowOff>111125</xdr:rowOff>
    </xdr:from>
    <xdr:ext cx="11252200" cy="6351058"/>
    <xdr:sp macro="" textlink="">
      <xdr:nvSpPr>
        <xdr:cNvPr id="2" name="吹き出し: 四角形 1">
          <a:extLst>
            <a:ext uri="{FF2B5EF4-FFF2-40B4-BE49-F238E27FC236}">
              <a16:creationId xmlns:a16="http://schemas.microsoft.com/office/drawing/2014/main" id="{96F0D1EF-C8BC-4A87-B899-3BF7EFC7998F}"/>
            </a:ext>
          </a:extLst>
        </xdr:cNvPr>
        <xdr:cNvSpPr/>
      </xdr:nvSpPr>
      <xdr:spPr>
        <a:xfrm>
          <a:off x="18335625" y="1714500"/>
          <a:ext cx="11252200" cy="6351058"/>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使用する断熱材の製品情報と金額を入力してください。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・メーカー名と製品名を入力してください。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・断熱材の厚みを入力してください。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・外皮面積は、外皮計算書の面積を基に小数点第</a:t>
          </a:r>
          <a:r>
            <a:rPr kumimoji="1" lang="en-US" altLang="ja-JP" sz="2000">
              <a:solidFill>
                <a:srgbClr val="0000FF"/>
              </a:solidFill>
              <a:latin typeface="HGｺﾞｼｯｸM" panose="020B0609000000000000" pitchFamily="49" charset="-128"/>
              <a:ea typeface="HGｺﾞｼｯｸM" panose="020B0609000000000000" pitchFamily="49" charset="-128"/>
            </a:rPr>
            <a:t>2</a:t>
          </a:r>
          <a:r>
            <a:rPr kumimoji="1" lang="ja-JP" altLang="en-US" sz="2000">
              <a:solidFill>
                <a:srgbClr val="0000FF"/>
              </a:solidFill>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latin typeface="HGｺﾞｼｯｸM" panose="020B0609000000000000" pitchFamily="49" charset="-128"/>
              <a:ea typeface="HGｺﾞｼｯｸM" panose="020B0609000000000000" pitchFamily="49" charset="-128"/>
            </a:rPr>
            <a:t>3</a:t>
          </a:r>
          <a:r>
            <a:rPr kumimoji="1" lang="ja-JP" altLang="en-US" sz="2000">
              <a:solidFill>
                <a:srgbClr val="0000FF"/>
              </a:solidFill>
              <a:latin typeface="HGｺﾞｼｯｸM" panose="020B0609000000000000" pitchFamily="49" charset="-128"/>
              <a:ea typeface="HGｺﾞｼｯｸM" panose="020B0609000000000000" pitchFamily="49" charset="-128"/>
            </a:rPr>
            <a:t>位は四捨五入して入力してください。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・単価は、見積書に記載の材料費を基に入力してください。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・金額は、「外皮面積（</a:t>
          </a:r>
          <a:r>
            <a:rPr kumimoji="1" lang="en-US" altLang="ja-JP" sz="2000">
              <a:solidFill>
                <a:srgbClr val="0000FF"/>
              </a:solidFill>
              <a:latin typeface="HGｺﾞｼｯｸM" panose="020B0609000000000000" pitchFamily="49" charset="-128"/>
              <a:ea typeface="HGｺﾞｼｯｸM" panose="020B0609000000000000" pitchFamily="49" charset="-128"/>
            </a:rPr>
            <a:t>a</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吹込・吹付断熱材について、止むを得ず材料費と工事費で分けて入力できない場合は材料費に全て入力をすること</a:t>
          </a:r>
        </a:p>
      </xdr:txBody>
    </xdr:sp>
    <xdr:clientData/>
  </xdr:oneCellAnchor>
  <xdr:oneCellAnchor>
    <xdr:from>
      <xdr:col>72</xdr:col>
      <xdr:colOff>0</xdr:colOff>
      <xdr:row>26</xdr:row>
      <xdr:rowOff>393700</xdr:rowOff>
    </xdr:from>
    <xdr:ext cx="11271250" cy="6842125"/>
    <xdr:sp macro="" textlink="">
      <xdr:nvSpPr>
        <xdr:cNvPr id="6" name="吹き出し: 四角形 5">
          <a:extLst>
            <a:ext uri="{FF2B5EF4-FFF2-40B4-BE49-F238E27FC236}">
              <a16:creationId xmlns:a16="http://schemas.microsoft.com/office/drawing/2014/main" id="{90D49286-95A0-4E6B-8325-E494F1BA7C34}"/>
            </a:ext>
          </a:extLst>
        </xdr:cNvPr>
        <xdr:cNvSpPr/>
      </xdr:nvSpPr>
      <xdr:spPr>
        <a:xfrm>
          <a:off x="18288000" y="10140950"/>
          <a:ext cx="11271250"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断熱材の取付に必要な施工費、部材費等を見積書を基に抜け漏れがないよう入力してください。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71</xdr:col>
      <xdr:colOff>190500</xdr:colOff>
      <xdr:row>26</xdr:row>
      <xdr:rowOff>349250</xdr:rowOff>
    </xdr:from>
    <xdr:ext cx="11271250" cy="6842125"/>
    <xdr:sp macro="" textlink="">
      <xdr:nvSpPr>
        <xdr:cNvPr id="2" name="吹き出し: 四角形 1">
          <a:extLst>
            <a:ext uri="{FF2B5EF4-FFF2-40B4-BE49-F238E27FC236}">
              <a16:creationId xmlns:a16="http://schemas.microsoft.com/office/drawing/2014/main" id="{D8E3087C-3FF7-4E7B-B60A-F79A970B4ED8}"/>
            </a:ext>
          </a:extLst>
        </xdr:cNvPr>
        <xdr:cNvSpPr/>
      </xdr:nvSpPr>
      <xdr:spPr>
        <a:xfrm>
          <a:off x="18192750" y="10096500"/>
          <a:ext cx="11271250"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断熱材の取付に必要な施工費、部材費等を見積書を基に抜け漏れがないよう入力してください。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oneCellAnchor>
    <xdr:from>
      <xdr:col>71</xdr:col>
      <xdr:colOff>203200</xdr:colOff>
      <xdr:row>8</xdr:row>
      <xdr:rowOff>0</xdr:rowOff>
    </xdr:from>
    <xdr:ext cx="11252200" cy="7278158"/>
    <xdr:sp macro="" textlink="">
      <xdr:nvSpPr>
        <xdr:cNvPr id="4" name="吹き出し: 四角形 3">
          <a:extLst>
            <a:ext uri="{FF2B5EF4-FFF2-40B4-BE49-F238E27FC236}">
              <a16:creationId xmlns:a16="http://schemas.microsoft.com/office/drawing/2014/main" id="{AF1D15B9-9061-4D29-BD8C-3EAD770CCB30}"/>
            </a:ext>
          </a:extLst>
        </xdr:cNvPr>
        <xdr:cNvSpPr/>
      </xdr:nvSpPr>
      <xdr:spPr>
        <a:xfrm>
          <a:off x="18205450" y="2238375"/>
          <a:ext cx="11252200" cy="7278158"/>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使用する断熱材の製品情報と金額を入力してください。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・部位は、改修箇所の部位を選択してください。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・メーカー名と製品名を入力してください。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・断熱材の厚みを入力してください。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・外皮面積は、外皮計算書の面積を基に小数点第</a:t>
          </a:r>
          <a:r>
            <a:rPr kumimoji="1" lang="en-US" altLang="ja-JP" sz="2000">
              <a:solidFill>
                <a:srgbClr val="0000FF"/>
              </a:solidFill>
              <a:latin typeface="HGｺﾞｼｯｸM" panose="020B0609000000000000" pitchFamily="49" charset="-128"/>
              <a:ea typeface="HGｺﾞｼｯｸM" panose="020B0609000000000000" pitchFamily="49" charset="-128"/>
            </a:rPr>
            <a:t>2</a:t>
          </a:r>
          <a:r>
            <a:rPr kumimoji="1" lang="ja-JP" altLang="en-US" sz="2000">
              <a:solidFill>
                <a:srgbClr val="0000FF"/>
              </a:solidFill>
              <a:latin typeface="HGｺﾞｼｯｸM" panose="020B0609000000000000" pitchFamily="49" charset="-128"/>
              <a:ea typeface="HGｺﾞｼｯｸM" panose="020B0609000000000000" pitchFamily="49" charset="-128"/>
            </a:rPr>
            <a:t>位まで、</a:t>
          </a:r>
          <a:r>
            <a:rPr kumimoji="1" lang="en-US" altLang="ja-JP" sz="2000">
              <a:solidFill>
                <a:srgbClr val="0000FF"/>
              </a:solidFill>
              <a:latin typeface="HGｺﾞｼｯｸM" panose="020B0609000000000000" pitchFamily="49" charset="-128"/>
              <a:ea typeface="HGｺﾞｼｯｸM" panose="020B0609000000000000" pitchFamily="49" charset="-128"/>
            </a:rPr>
            <a:t>3</a:t>
          </a:r>
          <a:r>
            <a:rPr kumimoji="1" lang="ja-JP" altLang="en-US" sz="2000">
              <a:solidFill>
                <a:srgbClr val="0000FF"/>
              </a:solidFill>
              <a:latin typeface="HGｺﾞｼｯｸM" panose="020B0609000000000000" pitchFamily="49" charset="-128"/>
              <a:ea typeface="HGｺﾞｼｯｸM" panose="020B0609000000000000" pitchFamily="49" charset="-128"/>
            </a:rPr>
            <a:t>位は四捨五入して入力してください。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・単価は、見積書に記載の材料費を基に入力してください。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・金額は、「外皮面積（</a:t>
          </a:r>
          <a:r>
            <a:rPr kumimoji="1" lang="en-US" altLang="ja-JP" sz="2000">
              <a:solidFill>
                <a:srgbClr val="0000FF"/>
              </a:solidFill>
              <a:latin typeface="HGｺﾞｼｯｸM" panose="020B0609000000000000" pitchFamily="49" charset="-128"/>
              <a:ea typeface="HGｺﾞｼｯｸM" panose="020B0609000000000000" pitchFamily="49" charset="-128"/>
            </a:rPr>
            <a:t>a</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吹込・吹付断熱材について、止むを得ず材料費と工事費で分けて入力できない場合は材料費に全て入力をすること</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74</xdr:col>
      <xdr:colOff>236104</xdr:colOff>
      <xdr:row>10</xdr:row>
      <xdr:rowOff>409286</xdr:rowOff>
    </xdr:from>
    <xdr:ext cx="12559145" cy="6953539"/>
    <xdr:sp macro="" textlink="">
      <xdr:nvSpPr>
        <xdr:cNvPr id="2" name="吹き出し: 四角形 1">
          <a:extLst>
            <a:ext uri="{FF2B5EF4-FFF2-40B4-BE49-F238E27FC236}">
              <a16:creationId xmlns:a16="http://schemas.microsoft.com/office/drawing/2014/main" id="{65781E51-368A-488F-98F9-CF3C5C64D496}"/>
            </a:ext>
          </a:extLst>
        </xdr:cNvPr>
        <xdr:cNvSpPr/>
      </xdr:nvSpPr>
      <xdr:spPr>
        <a:xfrm>
          <a:off x="18952729" y="3409661"/>
          <a:ext cx="12559145" cy="6953539"/>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使用する窓の製品情報と金額を入力してください。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網戸は補助対象外となるため、注意すること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・窓番号は平面図、外皮計算書の窓番号と整合性をとってください。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・改修工法を選択してください。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・建具の仕様を選択してください。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・窓サイズはカタログ等に記載されている窓（サッシ）の幅（</a:t>
          </a:r>
          <a:r>
            <a:rPr kumimoji="1" lang="en-US" altLang="ja-JP" sz="2000">
              <a:solidFill>
                <a:srgbClr val="0000FF"/>
              </a:solidFill>
              <a:latin typeface="HGｺﾞｼｯｸM" panose="020B0609000000000000" pitchFamily="49" charset="-128"/>
              <a:ea typeface="HGｺﾞｼｯｸM" panose="020B0609000000000000" pitchFamily="49" charset="-128"/>
            </a:rPr>
            <a:t>W</a:t>
          </a:r>
          <a:r>
            <a:rPr kumimoji="1" lang="ja-JP" altLang="en-US" sz="2000">
              <a:solidFill>
                <a:srgbClr val="0000FF"/>
              </a:solidFill>
              <a:latin typeface="HGｺﾞｼｯｸM" panose="020B0609000000000000" pitchFamily="49" charset="-128"/>
              <a:ea typeface="HGｺﾞｼｯｸM" panose="020B0609000000000000" pitchFamily="49" charset="-128"/>
            </a:rPr>
            <a:t>）と高さ（</a:t>
          </a:r>
          <a:r>
            <a:rPr kumimoji="1" lang="en-US" altLang="ja-JP" sz="2000">
              <a:solidFill>
                <a:srgbClr val="0000FF"/>
              </a:solidFill>
              <a:latin typeface="HGｺﾞｼｯｸM" panose="020B0609000000000000" pitchFamily="49" charset="-128"/>
              <a:ea typeface="HGｺﾞｼｯｸM" panose="020B0609000000000000" pitchFamily="49" charset="-128"/>
            </a:rPr>
            <a:t>H</a:t>
          </a:r>
          <a:r>
            <a:rPr kumimoji="1" lang="ja-JP" altLang="en-US" sz="2000">
              <a:solidFill>
                <a:srgbClr val="0000FF"/>
              </a:solidFill>
              <a:latin typeface="HGｺﾞｼｯｸM" panose="020B0609000000000000" pitchFamily="49" charset="-128"/>
              <a:ea typeface="HGｺﾞｼｯｸM" panose="020B0609000000000000" pitchFamily="49" charset="-128"/>
            </a:rPr>
            <a:t>）入力してください。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・面積は窓サイズを入力することで自動入力されます。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・金額は見積書に記載の材料費を基に税抜で入力してください。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75</xdr:col>
      <xdr:colOff>95250</xdr:colOff>
      <xdr:row>65</xdr:row>
      <xdr:rowOff>47625</xdr:rowOff>
    </xdr:from>
    <xdr:ext cx="11271250" cy="6842125"/>
    <xdr:sp macro="" textlink="">
      <xdr:nvSpPr>
        <xdr:cNvPr id="5" name="吹き出し: 四角形 4">
          <a:extLst>
            <a:ext uri="{FF2B5EF4-FFF2-40B4-BE49-F238E27FC236}">
              <a16:creationId xmlns:a16="http://schemas.microsoft.com/office/drawing/2014/main" id="{4B4A202B-EF71-49CC-9A14-6A6C5A009109}"/>
            </a:ext>
          </a:extLst>
        </xdr:cNvPr>
        <xdr:cNvSpPr/>
      </xdr:nvSpPr>
      <xdr:spPr>
        <a:xfrm>
          <a:off x="19065875" y="19939000"/>
          <a:ext cx="11271250"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窓の取付に必要な施工費、部材費等を見積書を基に抜け漏れがないよう入力してください。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76</xdr:col>
      <xdr:colOff>1361</xdr:colOff>
      <xdr:row>8</xdr:row>
      <xdr:rowOff>31750</xdr:rowOff>
    </xdr:from>
    <xdr:ext cx="11317514" cy="4683125"/>
    <xdr:sp macro="" textlink="">
      <xdr:nvSpPr>
        <xdr:cNvPr id="2" name="吹き出し: 四角形 1">
          <a:extLst>
            <a:ext uri="{FF2B5EF4-FFF2-40B4-BE49-F238E27FC236}">
              <a16:creationId xmlns:a16="http://schemas.microsoft.com/office/drawing/2014/main" id="{AE3545F7-A8C4-408C-9778-677EBBE17468}"/>
            </a:ext>
          </a:extLst>
        </xdr:cNvPr>
        <xdr:cNvSpPr/>
      </xdr:nvSpPr>
      <xdr:spPr>
        <a:xfrm>
          <a:off x="19225986" y="2413000"/>
          <a:ext cx="11317514" cy="4683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使用する玄関ドアの製品情報と金額を入力してください。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・メーカー名、製品名を入力してください。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a:t>
          </a:r>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」等、省略せずに入力すること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・枠の仕様、戸の仕様を選択してください。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・数量、単価は、見積書に記載の材料費を基に入力してください。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xdr:txBody>
    </xdr:sp>
    <xdr:clientData/>
  </xdr:oneCellAnchor>
  <xdr:oneCellAnchor>
    <xdr:from>
      <xdr:col>75</xdr:col>
      <xdr:colOff>253999</xdr:colOff>
      <xdr:row>20</xdr:row>
      <xdr:rowOff>403225</xdr:rowOff>
    </xdr:from>
    <xdr:ext cx="11718925" cy="6842125"/>
    <xdr:sp macro="" textlink="">
      <xdr:nvSpPr>
        <xdr:cNvPr id="4" name="吹き出し: 四角形 3">
          <a:extLst>
            <a:ext uri="{FF2B5EF4-FFF2-40B4-BE49-F238E27FC236}">
              <a16:creationId xmlns:a16="http://schemas.microsoft.com/office/drawing/2014/main" id="{57317AA6-4213-4D80-91B9-F3A9805BC450}"/>
            </a:ext>
          </a:extLst>
        </xdr:cNvPr>
        <xdr:cNvSpPr/>
      </xdr:nvSpPr>
      <xdr:spPr>
        <a:xfrm>
          <a:off x="19224624" y="7864475"/>
          <a:ext cx="11718925" cy="6842125"/>
        </a:xfrm>
        <a:prstGeom prst="wedgeRectCallout">
          <a:avLst>
            <a:gd name="adj1" fmla="val -55197"/>
            <a:gd name="adj2" fmla="val -22819"/>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ja-JP" altLang="en-US" sz="2000" b="1" u="sng">
              <a:solidFill>
                <a:srgbClr val="0000FF"/>
              </a:solidFill>
              <a:latin typeface="HGｺﾞｼｯｸM" panose="020B0609000000000000" pitchFamily="49" charset="-128"/>
              <a:ea typeface="HGｺﾞｼｯｸM" panose="020B0609000000000000" pitchFamily="49" charset="-128"/>
            </a:rPr>
            <a:t>玄関ドアの取付に必要な施工費、部材費等を見積書を基に抜け漏れがないよう入力してください。</a:t>
          </a:r>
          <a:endParaRPr kumimoji="1" lang="en-US" altLang="ja-JP" sz="2000" b="1" u="sng">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b="1">
              <a:solidFill>
                <a:srgbClr val="FF0000"/>
              </a:solidFill>
              <a:latin typeface="HGｺﾞｼｯｸM" panose="020B0609000000000000" pitchFamily="49" charset="-128"/>
              <a:ea typeface="HGｺﾞｼｯｸM" panose="020B0609000000000000" pitchFamily="49" charset="-128"/>
            </a:rPr>
            <a:t>※</a:t>
          </a:r>
          <a:r>
            <a:rPr kumimoji="1" lang="ja-JP" altLang="en-US" sz="2000" b="1">
              <a:solidFill>
                <a:srgbClr val="FF0000"/>
              </a:solidFill>
              <a:latin typeface="HGｺﾞｼｯｸM" panose="020B0609000000000000" pitchFamily="49" charset="-128"/>
              <a:ea typeface="HGｺﾞｼｯｸM" panose="020B0609000000000000" pitchFamily="49" charset="-128"/>
            </a:rPr>
            <a:t>工事費の中で施工費と部材費が一式になっている場合は分けて記入すること</a:t>
          </a:r>
          <a:endParaRPr kumimoji="1" lang="en-US" altLang="ja-JP" sz="2000" b="1">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・工事区分を選択してください。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・工事内容には取付に必要な施工費、部材費等を入力してください。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運搬費、廃棄費は補助対象外となるので注意すること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・数量、単価を入力してください。</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・単位は任意での入力となります。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プルダウンでの選択のほか、直接入力も可</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・金額は「数量（</a:t>
          </a:r>
          <a:r>
            <a:rPr kumimoji="1" lang="en-US" altLang="ja-JP" sz="2000">
              <a:solidFill>
                <a:srgbClr val="0000FF"/>
              </a:solidFill>
              <a:latin typeface="HGｺﾞｼｯｸM" panose="020B0609000000000000" pitchFamily="49" charset="-128"/>
              <a:ea typeface="HGｺﾞｼｯｸM" panose="020B0609000000000000" pitchFamily="49" charset="-128"/>
            </a:rPr>
            <a:t>b</a:t>
          </a:r>
          <a:r>
            <a:rPr kumimoji="1" lang="ja-JP" altLang="en-US" sz="2000">
              <a:solidFill>
                <a:srgbClr val="0000FF"/>
              </a:solidFill>
              <a:latin typeface="HGｺﾞｼｯｸM" panose="020B0609000000000000" pitchFamily="49" charset="-128"/>
              <a:ea typeface="HGｺﾞｼｯｸM" panose="020B0609000000000000" pitchFamily="49" charset="-128"/>
            </a:rPr>
            <a:t>）</a:t>
          </a:r>
          <a:r>
            <a:rPr kumimoji="1" lang="en-US" altLang="ja-JP" sz="2000">
              <a:solidFill>
                <a:srgbClr val="0000FF"/>
              </a:solidFill>
              <a:latin typeface="HGｺﾞｼｯｸM" panose="020B0609000000000000" pitchFamily="49" charset="-128"/>
              <a:ea typeface="HGｺﾞｼｯｸM" panose="020B0609000000000000" pitchFamily="49" charset="-128"/>
            </a:rPr>
            <a:t>×</a:t>
          </a:r>
          <a:r>
            <a:rPr kumimoji="1" lang="ja-JP" altLang="en-US" sz="2000">
              <a:solidFill>
                <a:srgbClr val="0000FF"/>
              </a:solidFill>
              <a:latin typeface="HGｺﾞｼｯｸM" panose="020B0609000000000000" pitchFamily="49" charset="-128"/>
              <a:ea typeface="HGｺﾞｼｯｸM" panose="020B0609000000000000" pitchFamily="49" charset="-128"/>
            </a:rPr>
            <a:t>単価（</a:t>
          </a:r>
          <a:r>
            <a:rPr kumimoji="1" lang="en-US" altLang="ja-JP" sz="2000">
              <a:solidFill>
                <a:srgbClr val="0000FF"/>
              </a:solidFill>
              <a:latin typeface="HGｺﾞｼｯｸM" panose="020B0609000000000000" pitchFamily="49" charset="-128"/>
              <a:ea typeface="HGｺﾞｼｯｸM" panose="020B0609000000000000" pitchFamily="49" charset="-128"/>
            </a:rPr>
            <a:t>c</a:t>
          </a:r>
          <a:r>
            <a:rPr kumimoji="1" lang="ja-JP" altLang="en-US" sz="2000">
              <a:solidFill>
                <a:srgbClr val="0000FF"/>
              </a:solidFill>
              <a:latin typeface="HGｺﾞｼｯｸM" panose="020B0609000000000000" pitchFamily="49" charset="-128"/>
              <a:ea typeface="HGｺﾞｼｯｸM" panose="020B0609000000000000" pitchFamily="49" charset="-128"/>
            </a:rPr>
            <a:t>）」で自動入力されます。</a:t>
          </a:r>
        </a:p>
        <a:p>
          <a:pPr algn="l"/>
          <a:r>
            <a:rPr kumimoji="1" lang="en-US" altLang="ja-JP" sz="2000">
              <a:solidFill>
                <a:srgbClr val="FF0000"/>
              </a:solidFill>
              <a:latin typeface="HGｺﾞｼｯｸM" panose="020B0609000000000000" pitchFamily="49" charset="-128"/>
              <a:ea typeface="HGｺﾞｼｯｸM" panose="020B0609000000000000" pitchFamily="49" charset="-128"/>
            </a:rPr>
            <a:t>※</a:t>
          </a:r>
          <a:r>
            <a:rPr kumimoji="1" lang="ja-JP" altLang="en-US" sz="2000">
              <a:solidFill>
                <a:srgbClr val="FF0000"/>
              </a:solidFill>
              <a:latin typeface="HGｺﾞｼｯｸM" panose="020B0609000000000000" pitchFamily="49" charset="-128"/>
              <a:ea typeface="HGｺﾞｼｯｸM" panose="020B0609000000000000" pitchFamily="49" charset="-128"/>
            </a:rPr>
            <a:t>見積書の金額と一致させる必要はないが、明細書の金額は見積書の金額を超えないように入力すること</a:t>
          </a:r>
          <a:endParaRPr kumimoji="1" lang="en-US" altLang="ja-JP" sz="2000">
            <a:solidFill>
              <a:srgbClr val="FF0000"/>
            </a:solidFill>
            <a:latin typeface="HGｺﾞｼｯｸM" panose="020B0609000000000000" pitchFamily="49" charset="-128"/>
            <a:ea typeface="HGｺﾞｼｯｸM" panose="020B0609000000000000" pitchFamily="49" charset="-128"/>
          </a:endParaRPr>
        </a:p>
        <a:p>
          <a:pPr algn="l"/>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・備考は任意での入力となります。</a:t>
          </a:r>
          <a:endParaRPr kumimoji="1" lang="en-US" altLang="ja-JP" sz="2000">
            <a:solidFill>
              <a:srgbClr val="0000FF"/>
            </a:solidFill>
            <a:latin typeface="HGｺﾞｼｯｸM" panose="020B0609000000000000" pitchFamily="49" charset="-128"/>
            <a:ea typeface="HGｺﾞｼｯｸM" panose="020B0609000000000000" pitchFamily="49" charset="-128"/>
          </a:endParaRPr>
        </a:p>
        <a:p>
          <a:pPr algn="l"/>
          <a:r>
            <a:rPr kumimoji="1" lang="ja-JP" altLang="en-US" sz="2000">
              <a:solidFill>
                <a:srgbClr val="0000FF"/>
              </a:solidFill>
              <a:latin typeface="HGｺﾞｼｯｸM" panose="020B0609000000000000" pitchFamily="49" charset="-128"/>
              <a:ea typeface="HGｺﾞｼｯｸM" panose="020B0609000000000000" pitchFamily="49" charset="-128"/>
            </a:rPr>
            <a:t>　参照する見積書のファイル名、該当する見積番号等を入力してください。</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www.mlit.go.jp/common/001500182.pdf"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A6CD6-28C9-4BD5-9B3B-CB73DFA82748}">
  <sheetPr>
    <pageSetUpPr fitToPage="1"/>
  </sheetPr>
  <dimension ref="A1:BF62"/>
  <sheetViews>
    <sheetView showGridLines="0" tabSelected="1" view="pageBreakPreview" zoomScale="80" zoomScaleNormal="60" zoomScaleSheetLayoutView="80" workbookViewId="0">
      <selection sqref="A1:BB1"/>
    </sheetView>
  </sheetViews>
  <sheetFormatPr defaultColWidth="3" defaultRowHeight="18" customHeight="1" x14ac:dyDescent="0.2"/>
  <cols>
    <col min="1" max="1" width="3.453125" style="98" customWidth="1"/>
    <col min="2" max="3" width="2.6328125" style="98" customWidth="1"/>
    <col min="4" max="5" width="2.6328125" style="141" customWidth="1"/>
    <col min="6" max="7" width="2.6328125" style="167" customWidth="1"/>
    <col min="8" max="54" width="2.6328125" style="98" customWidth="1"/>
    <col min="55" max="55" width="2.6328125" style="98" hidden="1" customWidth="1"/>
    <col min="56" max="56" width="2.6328125" style="98" customWidth="1"/>
    <col min="57" max="57" width="4.81640625" style="98" customWidth="1"/>
    <col min="58" max="58" width="51.81640625" style="98" hidden="1" customWidth="1"/>
    <col min="59" max="16384" width="3" style="98"/>
  </cols>
  <sheetData>
    <row r="1" spans="1:57" ht="15" customHeight="1" x14ac:dyDescent="0.2">
      <c r="A1" s="376" t="s">
        <v>322</v>
      </c>
      <c r="B1" s="376"/>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97"/>
      <c r="BD1" s="97"/>
      <c r="BE1" s="163"/>
    </row>
    <row r="2" spans="1:57" ht="28.5" customHeight="1" x14ac:dyDescent="0.2">
      <c r="A2" s="103"/>
      <c r="B2" s="103"/>
      <c r="C2" s="103"/>
      <c r="D2" s="105"/>
      <c r="E2" s="105"/>
      <c r="F2" s="106"/>
      <c r="G2" s="106"/>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BE2" s="163"/>
    </row>
    <row r="3" spans="1:57" ht="35" customHeight="1" x14ac:dyDescent="0.2">
      <c r="A3" s="377" t="s">
        <v>228</v>
      </c>
      <c r="B3" s="378"/>
      <c r="C3" s="378"/>
      <c r="D3" s="378"/>
      <c r="E3" s="378"/>
      <c r="F3" s="378"/>
      <c r="G3" s="378"/>
      <c r="H3" s="378"/>
      <c r="I3" s="378"/>
      <c r="J3" s="378"/>
      <c r="K3" s="378"/>
      <c r="L3" s="378"/>
      <c r="M3" s="378"/>
      <c r="N3" s="378"/>
      <c r="O3" s="378"/>
      <c r="P3" s="378"/>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c r="AU3" s="97"/>
      <c r="AV3" s="97"/>
      <c r="AW3" s="107"/>
      <c r="AX3" s="97"/>
      <c r="AY3" s="97"/>
      <c r="AZ3" s="107"/>
      <c r="BA3" s="97"/>
      <c r="BB3" s="97"/>
      <c r="BC3" s="97"/>
      <c r="BD3" s="97"/>
      <c r="BE3" s="163"/>
    </row>
    <row r="4" spans="1:57" ht="30" customHeight="1" x14ac:dyDescent="0.2">
      <c r="A4" s="378" t="s">
        <v>227</v>
      </c>
      <c r="B4" s="378"/>
      <c r="C4" s="378"/>
      <c r="D4" s="378"/>
      <c r="E4" s="378"/>
      <c r="F4" s="378"/>
      <c r="G4" s="378"/>
      <c r="H4" s="378"/>
      <c r="I4" s="378"/>
      <c r="J4" s="378"/>
      <c r="K4" s="378"/>
      <c r="L4" s="378"/>
      <c r="M4" s="378"/>
      <c r="N4" s="378"/>
      <c r="O4" s="378"/>
      <c r="P4" s="378"/>
      <c r="Q4" s="108"/>
      <c r="R4" s="108"/>
      <c r="S4" s="108"/>
      <c r="T4" s="108"/>
      <c r="U4" s="108"/>
      <c r="V4" s="108"/>
      <c r="W4" s="108"/>
      <c r="X4" s="108"/>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163"/>
    </row>
    <row r="5" spans="1:57" ht="30" customHeight="1" x14ac:dyDescent="0.2">
      <c r="A5" s="379" t="s">
        <v>433</v>
      </c>
      <c r="B5" s="379"/>
      <c r="C5" s="379"/>
      <c r="D5" s="379"/>
      <c r="E5" s="379"/>
      <c r="F5" s="379"/>
      <c r="G5" s="379"/>
      <c r="H5" s="379"/>
      <c r="I5" s="379"/>
      <c r="J5" s="379"/>
      <c r="K5" s="379"/>
      <c r="L5" s="379"/>
      <c r="M5" s="379"/>
      <c r="N5" s="379"/>
      <c r="O5" s="379"/>
      <c r="P5" s="379"/>
      <c r="Q5" s="379"/>
      <c r="R5" s="379"/>
      <c r="S5" s="379"/>
      <c r="T5" s="379"/>
      <c r="U5" s="379"/>
      <c r="V5" s="379"/>
      <c r="W5" s="379"/>
      <c r="X5" s="379"/>
      <c r="Y5" s="379"/>
      <c r="Z5" s="379"/>
      <c r="AA5" s="379"/>
      <c r="AB5" s="379"/>
      <c r="AC5" s="379"/>
      <c r="AD5" s="379"/>
      <c r="AE5" s="379"/>
      <c r="AF5" s="379"/>
      <c r="AG5" s="379"/>
      <c r="AH5" s="379"/>
      <c r="AI5" s="379"/>
      <c r="AJ5" s="379"/>
      <c r="AK5" s="379"/>
      <c r="AL5" s="379"/>
      <c r="AM5" s="379"/>
      <c r="AN5" s="379"/>
      <c r="AO5" s="379"/>
      <c r="AP5" s="379"/>
      <c r="AQ5" s="379"/>
      <c r="AR5" s="379"/>
      <c r="AS5" s="379"/>
      <c r="AT5" s="379"/>
      <c r="AU5" s="379"/>
      <c r="AV5" s="379"/>
      <c r="AW5" s="379"/>
      <c r="AX5" s="379"/>
      <c r="AY5" s="379"/>
      <c r="AZ5" s="379"/>
      <c r="BA5" s="379"/>
      <c r="BB5" s="379"/>
      <c r="BC5" s="133"/>
      <c r="BD5" s="133"/>
      <c r="BE5" s="163"/>
    </row>
    <row r="6" spans="1:57" ht="30" customHeight="1" x14ac:dyDescent="0.2">
      <c r="A6" s="379"/>
      <c r="B6" s="379"/>
      <c r="C6" s="379"/>
      <c r="D6" s="379"/>
      <c r="E6" s="379"/>
      <c r="F6" s="379"/>
      <c r="G6" s="379"/>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79"/>
      <c r="AY6" s="379"/>
      <c r="AZ6" s="379"/>
      <c r="BA6" s="379"/>
      <c r="BB6" s="379"/>
      <c r="BC6" s="133"/>
      <c r="BD6" s="133"/>
      <c r="BE6" s="163"/>
    </row>
    <row r="7" spans="1:57" ht="30" customHeight="1" x14ac:dyDescent="0.2">
      <c r="A7" s="379"/>
      <c r="B7" s="379"/>
      <c r="C7" s="379"/>
      <c r="D7" s="379"/>
      <c r="E7" s="379"/>
      <c r="F7" s="379"/>
      <c r="G7" s="379"/>
      <c r="H7" s="379"/>
      <c r="I7" s="379"/>
      <c r="J7" s="379"/>
      <c r="K7" s="379"/>
      <c r="L7" s="379"/>
      <c r="M7" s="379"/>
      <c r="N7" s="379"/>
      <c r="O7" s="379"/>
      <c r="P7" s="379"/>
      <c r="Q7" s="379"/>
      <c r="R7" s="379"/>
      <c r="S7" s="379"/>
      <c r="T7" s="379"/>
      <c r="U7" s="379"/>
      <c r="V7" s="379"/>
      <c r="W7" s="379"/>
      <c r="X7" s="379"/>
      <c r="Y7" s="379"/>
      <c r="Z7" s="379"/>
      <c r="AA7" s="379"/>
      <c r="AB7" s="379"/>
      <c r="AC7" s="379"/>
      <c r="AD7" s="379"/>
      <c r="AE7" s="379"/>
      <c r="AF7" s="379"/>
      <c r="AG7" s="379"/>
      <c r="AH7" s="379"/>
      <c r="AI7" s="379"/>
      <c r="AJ7" s="379"/>
      <c r="AK7" s="379"/>
      <c r="AL7" s="379"/>
      <c r="AM7" s="379"/>
      <c r="AN7" s="379"/>
      <c r="AO7" s="379"/>
      <c r="AP7" s="379"/>
      <c r="AQ7" s="379"/>
      <c r="AR7" s="379"/>
      <c r="AS7" s="379"/>
      <c r="AT7" s="379"/>
      <c r="AU7" s="379"/>
      <c r="AV7" s="379"/>
      <c r="AW7" s="379"/>
      <c r="AX7" s="379"/>
      <c r="AY7" s="379"/>
      <c r="AZ7" s="379"/>
      <c r="BA7" s="379"/>
      <c r="BB7" s="379"/>
      <c r="BC7" s="133"/>
      <c r="BD7" s="133"/>
      <c r="BE7" s="163"/>
    </row>
    <row r="8" spans="1:57" ht="30" customHeight="1" x14ac:dyDescent="0.2">
      <c r="A8" s="133"/>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3"/>
      <c r="AY8" s="133"/>
      <c r="AZ8" s="133"/>
      <c r="BA8" s="133"/>
      <c r="BB8" s="133"/>
      <c r="BC8" s="133"/>
      <c r="BD8" s="133"/>
      <c r="BE8" s="163"/>
    </row>
    <row r="9" spans="1:57" ht="60" customHeight="1" x14ac:dyDescent="0.2">
      <c r="A9" s="380" t="s">
        <v>517</v>
      </c>
      <c r="B9" s="380"/>
      <c r="C9" s="380"/>
      <c r="D9" s="380"/>
      <c r="E9" s="380"/>
      <c r="F9" s="380"/>
      <c r="G9" s="380"/>
      <c r="H9" s="380"/>
      <c r="I9" s="380"/>
      <c r="J9" s="380"/>
      <c r="K9" s="380"/>
      <c r="L9" s="380"/>
      <c r="M9" s="380"/>
      <c r="N9" s="380"/>
      <c r="O9" s="380"/>
      <c r="P9" s="380"/>
      <c r="Q9" s="380"/>
      <c r="R9" s="380"/>
      <c r="S9" s="380"/>
      <c r="T9" s="380"/>
      <c r="U9" s="380"/>
      <c r="V9" s="380"/>
      <c r="W9" s="380"/>
      <c r="X9" s="380"/>
      <c r="Y9" s="380"/>
      <c r="Z9" s="380"/>
      <c r="AA9" s="380"/>
      <c r="AB9" s="380"/>
      <c r="AC9" s="380"/>
      <c r="AD9" s="380"/>
      <c r="AE9" s="380"/>
      <c r="AF9" s="380"/>
      <c r="AG9" s="380"/>
      <c r="AH9" s="380"/>
      <c r="AI9" s="380"/>
      <c r="AJ9" s="380"/>
      <c r="AK9" s="380"/>
      <c r="AL9" s="380"/>
      <c r="AM9" s="380"/>
      <c r="AN9" s="380"/>
      <c r="AO9" s="380"/>
      <c r="AP9" s="380"/>
      <c r="AQ9" s="380"/>
      <c r="AR9" s="380"/>
      <c r="AS9" s="380"/>
      <c r="AT9" s="380"/>
      <c r="AU9" s="380"/>
      <c r="AV9" s="380"/>
      <c r="AW9" s="380"/>
      <c r="AX9" s="380"/>
      <c r="AY9" s="380"/>
      <c r="AZ9" s="380"/>
      <c r="BA9" s="380"/>
      <c r="BB9" s="380"/>
      <c r="BC9" s="362"/>
      <c r="BD9" s="362"/>
      <c r="BE9" s="163"/>
    </row>
    <row r="10" spans="1:57" ht="13.5" customHeight="1" x14ac:dyDescent="0.2">
      <c r="A10" s="99"/>
      <c r="B10" s="99"/>
      <c r="C10" s="99"/>
      <c r="D10" s="99"/>
      <c r="E10" s="99"/>
      <c r="F10" s="99"/>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163"/>
    </row>
    <row r="11" spans="1:57" s="165" customFormat="1" ht="17.25" customHeight="1" x14ac:dyDescent="0.2">
      <c r="A11" s="363">
        <v>1</v>
      </c>
      <c r="B11" s="192"/>
      <c r="C11" s="192" t="s">
        <v>39</v>
      </c>
      <c r="D11" s="192"/>
      <c r="E11" s="100"/>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100"/>
      <c r="BD11" s="100"/>
      <c r="BE11" s="164"/>
    </row>
    <row r="12" spans="1:57" s="165" customFormat="1" ht="17.25" customHeight="1" x14ac:dyDescent="0.2">
      <c r="A12" s="192"/>
      <c r="B12" s="192"/>
      <c r="C12" s="375" t="s">
        <v>518</v>
      </c>
      <c r="D12" s="375"/>
      <c r="E12" s="375"/>
      <c r="F12" s="375"/>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75"/>
      <c r="AU12" s="375"/>
      <c r="AV12" s="375"/>
      <c r="AW12" s="375"/>
      <c r="AX12" s="375"/>
      <c r="AY12" s="375"/>
      <c r="AZ12" s="375"/>
      <c r="BA12" s="375"/>
      <c r="BB12" s="375"/>
      <c r="BC12" s="190"/>
      <c r="BD12" s="190"/>
      <c r="BE12" s="164"/>
    </row>
    <row r="13" spans="1:57" s="165" customFormat="1" ht="17.25" customHeight="1" x14ac:dyDescent="0.2">
      <c r="A13" s="192"/>
      <c r="B13" s="192"/>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75"/>
      <c r="BC13" s="190"/>
      <c r="BD13" s="190"/>
      <c r="BE13" s="164"/>
    </row>
    <row r="14" spans="1:57" s="165" customFormat="1" ht="17.25" customHeight="1" x14ac:dyDescent="0.2">
      <c r="A14" s="192"/>
      <c r="B14" s="192"/>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75"/>
      <c r="AN14" s="375"/>
      <c r="AO14" s="375"/>
      <c r="AP14" s="375"/>
      <c r="AQ14" s="375"/>
      <c r="AR14" s="375"/>
      <c r="AS14" s="375"/>
      <c r="AT14" s="375"/>
      <c r="AU14" s="375"/>
      <c r="AV14" s="375"/>
      <c r="AW14" s="375"/>
      <c r="AX14" s="375"/>
      <c r="AY14" s="375"/>
      <c r="AZ14" s="375"/>
      <c r="BA14" s="375"/>
      <c r="BB14" s="375"/>
      <c r="BC14" s="190"/>
      <c r="BD14" s="190"/>
      <c r="BE14" s="164"/>
    </row>
    <row r="15" spans="1:57" s="165" customFormat="1" ht="7.5" customHeight="1" x14ac:dyDescent="0.2">
      <c r="A15" s="110"/>
      <c r="B15" s="192"/>
      <c r="C15" s="192"/>
      <c r="D15" s="192"/>
      <c r="E15" s="100"/>
      <c r="F15" s="100"/>
      <c r="G15" s="100"/>
      <c r="H15" s="100"/>
      <c r="I15" s="100"/>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64"/>
    </row>
    <row r="16" spans="1:57" s="165" customFormat="1" ht="17.25" customHeight="1" x14ac:dyDescent="0.2">
      <c r="A16" s="363">
        <v>2</v>
      </c>
      <c r="B16" s="192"/>
      <c r="C16" s="192" t="s">
        <v>38</v>
      </c>
      <c r="D16" s="192"/>
      <c r="E16" s="100"/>
      <c r="F16" s="100"/>
      <c r="G16" s="100"/>
      <c r="H16" s="100"/>
      <c r="I16" s="100"/>
      <c r="J16" s="100"/>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0"/>
      <c r="AX16" s="100"/>
      <c r="AY16" s="100"/>
      <c r="AZ16" s="100"/>
      <c r="BA16" s="100"/>
      <c r="BB16" s="100"/>
      <c r="BC16" s="100"/>
      <c r="BD16" s="100"/>
      <c r="BE16" s="164"/>
    </row>
    <row r="17" spans="1:57" s="165" customFormat="1" ht="17.25" customHeight="1" x14ac:dyDescent="0.2">
      <c r="A17" s="110"/>
      <c r="B17" s="192"/>
      <c r="C17" s="373" t="s">
        <v>519</v>
      </c>
      <c r="D17" s="373"/>
      <c r="E17" s="373"/>
      <c r="F17" s="373"/>
      <c r="G17" s="373"/>
      <c r="H17" s="373"/>
      <c r="I17" s="373"/>
      <c r="J17" s="373"/>
      <c r="K17" s="373"/>
      <c r="L17" s="373"/>
      <c r="M17" s="373"/>
      <c r="N17" s="373"/>
      <c r="O17" s="373"/>
      <c r="P17" s="373"/>
      <c r="Q17" s="373"/>
      <c r="R17" s="373"/>
      <c r="S17" s="373"/>
      <c r="T17" s="373"/>
      <c r="U17" s="373"/>
      <c r="V17" s="373"/>
      <c r="W17" s="373"/>
      <c r="X17" s="373"/>
      <c r="Y17" s="373"/>
      <c r="Z17" s="373"/>
      <c r="AA17" s="373"/>
      <c r="AB17" s="373"/>
      <c r="AC17" s="373"/>
      <c r="AD17" s="373"/>
      <c r="AE17" s="373"/>
      <c r="AF17" s="373"/>
      <c r="AG17" s="373"/>
      <c r="AH17" s="373"/>
      <c r="AI17" s="373"/>
      <c r="AJ17" s="373"/>
      <c r="AK17" s="373"/>
      <c r="AL17" s="373"/>
      <c r="AM17" s="373"/>
      <c r="AN17" s="373"/>
      <c r="AO17" s="373"/>
      <c r="AP17" s="373"/>
      <c r="AQ17" s="373"/>
      <c r="AR17" s="373"/>
      <c r="AS17" s="373"/>
      <c r="AT17" s="373"/>
      <c r="AU17" s="373"/>
      <c r="AV17" s="373"/>
      <c r="AW17" s="373"/>
      <c r="AX17" s="373"/>
      <c r="AY17" s="373"/>
      <c r="AZ17" s="373"/>
      <c r="BA17" s="373"/>
      <c r="BB17" s="373"/>
      <c r="BC17" s="192"/>
      <c r="BD17" s="192"/>
      <c r="BE17" s="164"/>
    </row>
    <row r="18" spans="1:57" s="165" customFormat="1" ht="17.25" customHeight="1" x14ac:dyDescent="0.2">
      <c r="A18" s="110"/>
      <c r="B18" s="192"/>
      <c r="C18" s="373"/>
      <c r="D18" s="373"/>
      <c r="E18" s="373"/>
      <c r="F18" s="373"/>
      <c r="G18" s="373"/>
      <c r="H18" s="373"/>
      <c r="I18" s="373"/>
      <c r="J18" s="373"/>
      <c r="K18" s="373"/>
      <c r="L18" s="373"/>
      <c r="M18" s="373"/>
      <c r="N18" s="373"/>
      <c r="O18" s="373"/>
      <c r="P18" s="373"/>
      <c r="Q18" s="373"/>
      <c r="R18" s="373"/>
      <c r="S18" s="373"/>
      <c r="T18" s="373"/>
      <c r="U18" s="373"/>
      <c r="V18" s="373"/>
      <c r="W18" s="373"/>
      <c r="X18" s="373"/>
      <c r="Y18" s="373"/>
      <c r="Z18" s="373"/>
      <c r="AA18" s="373"/>
      <c r="AB18" s="373"/>
      <c r="AC18" s="373"/>
      <c r="AD18" s="373"/>
      <c r="AE18" s="373"/>
      <c r="AF18" s="373"/>
      <c r="AG18" s="373"/>
      <c r="AH18" s="373"/>
      <c r="AI18" s="373"/>
      <c r="AJ18" s="373"/>
      <c r="AK18" s="373"/>
      <c r="AL18" s="373"/>
      <c r="AM18" s="373"/>
      <c r="AN18" s="373"/>
      <c r="AO18" s="373"/>
      <c r="AP18" s="373"/>
      <c r="AQ18" s="373"/>
      <c r="AR18" s="373"/>
      <c r="AS18" s="373"/>
      <c r="AT18" s="373"/>
      <c r="AU18" s="373"/>
      <c r="AV18" s="373"/>
      <c r="AW18" s="373"/>
      <c r="AX18" s="373"/>
      <c r="AY18" s="373"/>
      <c r="AZ18" s="373"/>
      <c r="BA18" s="373"/>
      <c r="BB18" s="373"/>
      <c r="BC18" s="192"/>
      <c r="BD18" s="192"/>
      <c r="BE18" s="164"/>
    </row>
    <row r="19" spans="1:57" s="165" customFormat="1" ht="17.25" customHeight="1" x14ac:dyDescent="0.2">
      <c r="A19" s="110"/>
      <c r="B19" s="192"/>
      <c r="C19" s="373"/>
      <c r="D19" s="373"/>
      <c r="E19" s="373"/>
      <c r="F19" s="373"/>
      <c r="G19" s="373"/>
      <c r="H19" s="373"/>
      <c r="I19" s="373"/>
      <c r="J19" s="373"/>
      <c r="K19" s="373"/>
      <c r="L19" s="373"/>
      <c r="M19" s="373"/>
      <c r="N19" s="373"/>
      <c r="O19" s="373"/>
      <c r="P19" s="373"/>
      <c r="Q19" s="373"/>
      <c r="R19" s="373"/>
      <c r="S19" s="373"/>
      <c r="T19" s="373"/>
      <c r="U19" s="373"/>
      <c r="V19" s="373"/>
      <c r="W19" s="373"/>
      <c r="X19" s="373"/>
      <c r="Y19" s="373"/>
      <c r="Z19" s="373"/>
      <c r="AA19" s="373"/>
      <c r="AB19" s="373"/>
      <c r="AC19" s="373"/>
      <c r="AD19" s="373"/>
      <c r="AE19" s="373"/>
      <c r="AF19" s="373"/>
      <c r="AG19" s="373"/>
      <c r="AH19" s="373"/>
      <c r="AI19" s="373"/>
      <c r="AJ19" s="373"/>
      <c r="AK19" s="373"/>
      <c r="AL19" s="373"/>
      <c r="AM19" s="373"/>
      <c r="AN19" s="373"/>
      <c r="AO19" s="373"/>
      <c r="AP19" s="373"/>
      <c r="AQ19" s="373"/>
      <c r="AR19" s="373"/>
      <c r="AS19" s="373"/>
      <c r="AT19" s="373"/>
      <c r="AU19" s="373"/>
      <c r="AV19" s="373"/>
      <c r="AW19" s="373"/>
      <c r="AX19" s="373"/>
      <c r="AY19" s="373"/>
      <c r="AZ19" s="373"/>
      <c r="BA19" s="373"/>
      <c r="BB19" s="373"/>
      <c r="BC19" s="192"/>
      <c r="BD19" s="192"/>
      <c r="BE19" s="164"/>
    </row>
    <row r="20" spans="1:57" s="165" customFormat="1" ht="7.5" customHeight="1" x14ac:dyDescent="0.2">
      <c r="A20" s="110"/>
      <c r="B20" s="192"/>
      <c r="C20" s="192"/>
      <c r="D20" s="192"/>
      <c r="E20" s="100"/>
      <c r="F20" s="100"/>
      <c r="G20" s="100"/>
      <c r="H20" s="100"/>
      <c r="I20" s="100"/>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64"/>
    </row>
    <row r="21" spans="1:57" s="165" customFormat="1" ht="17.25" customHeight="1" x14ac:dyDescent="0.2">
      <c r="A21" s="363">
        <v>3</v>
      </c>
      <c r="B21" s="192"/>
      <c r="C21" s="192" t="s">
        <v>37</v>
      </c>
      <c r="D21" s="192"/>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64"/>
    </row>
    <row r="22" spans="1:57" s="165" customFormat="1" ht="17.25" customHeight="1" x14ac:dyDescent="0.2">
      <c r="A22" s="110"/>
      <c r="B22" s="192"/>
      <c r="C22" s="374" t="s">
        <v>520</v>
      </c>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374"/>
      <c r="AH22" s="374"/>
      <c r="AI22" s="374"/>
      <c r="AJ22" s="374"/>
      <c r="AK22" s="374"/>
      <c r="AL22" s="374"/>
      <c r="AM22" s="374"/>
      <c r="AN22" s="374"/>
      <c r="AO22" s="374"/>
      <c r="AP22" s="374"/>
      <c r="AQ22" s="374"/>
      <c r="AR22" s="374"/>
      <c r="AS22" s="374"/>
      <c r="AT22" s="374"/>
      <c r="AU22" s="374"/>
      <c r="AV22" s="374"/>
      <c r="AW22" s="374"/>
      <c r="AX22" s="374"/>
      <c r="AY22" s="374"/>
      <c r="AZ22" s="374"/>
      <c r="BA22" s="374"/>
      <c r="BB22" s="374"/>
      <c r="BC22" s="192"/>
      <c r="BD22" s="192"/>
      <c r="BE22" s="164"/>
    </row>
    <row r="23" spans="1:57" s="165" customFormat="1" ht="7.5" customHeight="1" x14ac:dyDescent="0.2">
      <c r="A23" s="110"/>
      <c r="B23" s="192"/>
      <c r="C23" s="192"/>
      <c r="D23" s="192"/>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64"/>
    </row>
    <row r="24" spans="1:57" s="165" customFormat="1" ht="17.25" customHeight="1" x14ac:dyDescent="0.2">
      <c r="A24" s="363">
        <v>4</v>
      </c>
      <c r="B24" s="192"/>
      <c r="C24" s="192" t="s">
        <v>102</v>
      </c>
      <c r="D24" s="192"/>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c r="AX24" s="100"/>
      <c r="AY24" s="100"/>
      <c r="AZ24" s="100"/>
      <c r="BA24" s="100"/>
      <c r="BB24" s="100"/>
      <c r="BC24" s="100"/>
      <c r="BD24" s="100"/>
      <c r="BE24" s="164"/>
    </row>
    <row r="25" spans="1:57" s="165" customFormat="1" ht="17.25" customHeight="1" x14ac:dyDescent="0.2">
      <c r="A25" s="110"/>
      <c r="B25" s="192"/>
      <c r="C25" s="374" t="s">
        <v>376</v>
      </c>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c r="AF25" s="374"/>
      <c r="AG25" s="374"/>
      <c r="AH25" s="374"/>
      <c r="AI25" s="374"/>
      <c r="AJ25" s="374"/>
      <c r="AK25" s="374"/>
      <c r="AL25" s="374"/>
      <c r="AM25" s="374"/>
      <c r="AN25" s="374"/>
      <c r="AO25" s="374"/>
      <c r="AP25" s="374"/>
      <c r="AQ25" s="374"/>
      <c r="AR25" s="374"/>
      <c r="AS25" s="374"/>
      <c r="AT25" s="374"/>
      <c r="AU25" s="374"/>
      <c r="AV25" s="374"/>
      <c r="AW25" s="374"/>
      <c r="AX25" s="374"/>
      <c r="AY25" s="374"/>
      <c r="AZ25" s="374"/>
      <c r="BA25" s="374"/>
      <c r="BB25" s="374"/>
      <c r="BC25" s="192"/>
      <c r="BD25" s="192"/>
      <c r="BE25" s="164"/>
    </row>
    <row r="26" spans="1:57" s="165" customFormat="1" ht="7.5" customHeight="1" x14ac:dyDescent="0.2">
      <c r="A26" s="110"/>
      <c r="B26" s="192"/>
      <c r="C26" s="192"/>
      <c r="D26" s="192"/>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164"/>
    </row>
    <row r="27" spans="1:57" s="165" customFormat="1" ht="17.25" customHeight="1" x14ac:dyDescent="0.2">
      <c r="A27" s="363">
        <v>5</v>
      </c>
      <c r="B27" s="192"/>
      <c r="C27" s="192" t="s">
        <v>36</v>
      </c>
      <c r="D27" s="192"/>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64"/>
    </row>
    <row r="28" spans="1:57" s="165" customFormat="1" ht="17.25" customHeight="1" x14ac:dyDescent="0.2">
      <c r="A28" s="110"/>
      <c r="B28" s="192"/>
      <c r="C28" s="373" t="s">
        <v>377</v>
      </c>
      <c r="D28" s="373"/>
      <c r="E28" s="373"/>
      <c r="F28" s="373"/>
      <c r="G28" s="373"/>
      <c r="H28" s="373"/>
      <c r="I28" s="373"/>
      <c r="J28" s="373"/>
      <c r="K28" s="373"/>
      <c r="L28" s="373"/>
      <c r="M28" s="373"/>
      <c r="N28" s="373"/>
      <c r="O28" s="373"/>
      <c r="P28" s="373"/>
      <c r="Q28" s="373"/>
      <c r="R28" s="373"/>
      <c r="S28" s="373"/>
      <c r="T28" s="373"/>
      <c r="U28" s="373"/>
      <c r="V28" s="373"/>
      <c r="W28" s="373"/>
      <c r="X28" s="373"/>
      <c r="Y28" s="373"/>
      <c r="Z28" s="373"/>
      <c r="AA28" s="373"/>
      <c r="AB28" s="373"/>
      <c r="AC28" s="373"/>
      <c r="AD28" s="373"/>
      <c r="AE28" s="373"/>
      <c r="AF28" s="373"/>
      <c r="AG28" s="373"/>
      <c r="AH28" s="373"/>
      <c r="AI28" s="373"/>
      <c r="AJ28" s="373"/>
      <c r="AK28" s="373"/>
      <c r="AL28" s="373"/>
      <c r="AM28" s="373"/>
      <c r="AN28" s="373"/>
      <c r="AO28" s="373"/>
      <c r="AP28" s="373"/>
      <c r="AQ28" s="373"/>
      <c r="AR28" s="373"/>
      <c r="AS28" s="373"/>
      <c r="AT28" s="373"/>
      <c r="AU28" s="373"/>
      <c r="AV28" s="373"/>
      <c r="AW28" s="373"/>
      <c r="AX28" s="373"/>
      <c r="AY28" s="373"/>
      <c r="AZ28" s="373"/>
      <c r="BA28" s="373"/>
      <c r="BB28" s="373"/>
      <c r="BC28" s="191"/>
      <c r="BD28" s="191"/>
      <c r="BE28" s="164"/>
    </row>
    <row r="29" spans="1:57" s="165" customFormat="1" ht="17.25" customHeight="1" x14ac:dyDescent="0.2">
      <c r="A29" s="110"/>
      <c r="B29" s="192"/>
      <c r="C29" s="373"/>
      <c r="D29" s="373"/>
      <c r="E29" s="373"/>
      <c r="F29" s="373"/>
      <c r="G29" s="373"/>
      <c r="H29" s="373"/>
      <c r="I29" s="373"/>
      <c r="J29" s="373"/>
      <c r="K29" s="373"/>
      <c r="L29" s="373"/>
      <c r="M29" s="373"/>
      <c r="N29" s="373"/>
      <c r="O29" s="373"/>
      <c r="P29" s="373"/>
      <c r="Q29" s="373"/>
      <c r="R29" s="373"/>
      <c r="S29" s="373"/>
      <c r="T29" s="373"/>
      <c r="U29" s="373"/>
      <c r="V29" s="373"/>
      <c r="W29" s="373"/>
      <c r="X29" s="373"/>
      <c r="Y29" s="373"/>
      <c r="Z29" s="373"/>
      <c r="AA29" s="373"/>
      <c r="AB29" s="373"/>
      <c r="AC29" s="373"/>
      <c r="AD29" s="373"/>
      <c r="AE29" s="373"/>
      <c r="AF29" s="373"/>
      <c r="AG29" s="373"/>
      <c r="AH29" s="373"/>
      <c r="AI29" s="373"/>
      <c r="AJ29" s="373"/>
      <c r="AK29" s="373"/>
      <c r="AL29" s="373"/>
      <c r="AM29" s="373"/>
      <c r="AN29" s="373"/>
      <c r="AO29" s="373"/>
      <c r="AP29" s="373"/>
      <c r="AQ29" s="373"/>
      <c r="AR29" s="373"/>
      <c r="AS29" s="373"/>
      <c r="AT29" s="373"/>
      <c r="AU29" s="373"/>
      <c r="AV29" s="373"/>
      <c r="AW29" s="373"/>
      <c r="AX29" s="373"/>
      <c r="AY29" s="373"/>
      <c r="AZ29" s="373"/>
      <c r="BA29" s="373"/>
      <c r="BB29" s="373"/>
      <c r="BC29" s="191"/>
      <c r="BD29" s="191"/>
      <c r="BE29" s="164"/>
    </row>
    <row r="30" spans="1:57" s="165" customFormat="1" ht="7.5" customHeight="1" x14ac:dyDescent="0.2">
      <c r="A30" s="110"/>
      <c r="B30" s="192"/>
      <c r="C30" s="192"/>
      <c r="D30" s="192"/>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64"/>
    </row>
    <row r="31" spans="1:57" s="165" customFormat="1" ht="17.25" customHeight="1" x14ac:dyDescent="0.2">
      <c r="A31" s="363">
        <v>6</v>
      </c>
      <c r="B31" s="192"/>
      <c r="C31" s="192" t="s">
        <v>378</v>
      </c>
      <c r="D31" s="192"/>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64"/>
    </row>
    <row r="32" spans="1:57" s="165" customFormat="1" ht="17.25" customHeight="1" x14ac:dyDescent="0.2">
      <c r="A32" s="110"/>
      <c r="B32" s="192"/>
      <c r="C32" s="372" t="s">
        <v>521</v>
      </c>
      <c r="D32" s="372"/>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c r="AM32" s="372"/>
      <c r="AN32" s="372"/>
      <c r="AO32" s="372"/>
      <c r="AP32" s="372"/>
      <c r="AQ32" s="372"/>
      <c r="AR32" s="372"/>
      <c r="AS32" s="372"/>
      <c r="AT32" s="372"/>
      <c r="AU32" s="372"/>
      <c r="AV32" s="372"/>
      <c r="AW32" s="372"/>
      <c r="AX32" s="372"/>
      <c r="AY32" s="372"/>
      <c r="AZ32" s="372"/>
      <c r="BA32" s="372"/>
      <c r="BB32" s="372"/>
      <c r="BC32" s="191"/>
      <c r="BD32" s="191"/>
      <c r="BE32" s="164"/>
    </row>
    <row r="33" spans="1:57" s="165" customFormat="1" ht="7.5" customHeight="1" x14ac:dyDescent="0.2">
      <c r="A33" s="110"/>
      <c r="B33" s="192"/>
      <c r="C33" s="192"/>
      <c r="D33" s="192"/>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64"/>
    </row>
    <row r="34" spans="1:57" s="165" customFormat="1" ht="17.25" customHeight="1" x14ac:dyDescent="0.2">
      <c r="A34" s="363">
        <v>7</v>
      </c>
      <c r="B34" s="192"/>
      <c r="C34" s="192" t="s">
        <v>34</v>
      </c>
      <c r="D34" s="192"/>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0"/>
      <c r="AS34" s="100"/>
      <c r="AT34" s="100"/>
      <c r="AU34" s="100"/>
      <c r="AV34" s="100"/>
      <c r="AW34" s="100"/>
      <c r="AX34" s="100"/>
      <c r="AY34" s="100"/>
      <c r="AZ34" s="100"/>
      <c r="BA34" s="100"/>
      <c r="BB34" s="100"/>
      <c r="BC34" s="100"/>
      <c r="BD34" s="100"/>
      <c r="BE34" s="164"/>
    </row>
    <row r="35" spans="1:57" s="165" customFormat="1" ht="17.25" customHeight="1" x14ac:dyDescent="0.2">
      <c r="A35" s="110"/>
      <c r="B35" s="192"/>
      <c r="C35" s="373" t="s">
        <v>522</v>
      </c>
      <c r="D35" s="373"/>
      <c r="E35" s="373"/>
      <c r="F35" s="373"/>
      <c r="G35" s="373"/>
      <c r="H35" s="373"/>
      <c r="I35" s="373"/>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N35" s="373"/>
      <c r="AO35" s="373"/>
      <c r="AP35" s="373"/>
      <c r="AQ35" s="373"/>
      <c r="AR35" s="373"/>
      <c r="AS35" s="373"/>
      <c r="AT35" s="373"/>
      <c r="AU35" s="373"/>
      <c r="AV35" s="373"/>
      <c r="AW35" s="373"/>
      <c r="AX35" s="373"/>
      <c r="AY35" s="373"/>
      <c r="AZ35" s="373"/>
      <c r="BA35" s="373"/>
      <c r="BB35" s="373"/>
      <c r="BC35" s="191"/>
      <c r="BD35" s="191"/>
      <c r="BE35" s="164"/>
    </row>
    <row r="36" spans="1:57" s="165" customFormat="1" ht="17.25" customHeight="1" x14ac:dyDescent="0.2">
      <c r="A36" s="110"/>
      <c r="B36" s="192"/>
      <c r="C36" s="373"/>
      <c r="D36" s="373"/>
      <c r="E36" s="373"/>
      <c r="F36" s="373"/>
      <c r="G36" s="373"/>
      <c r="H36" s="373"/>
      <c r="I36" s="373"/>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c r="AG36" s="373"/>
      <c r="AH36" s="373"/>
      <c r="AI36" s="373"/>
      <c r="AJ36" s="373"/>
      <c r="AK36" s="373"/>
      <c r="AL36" s="373"/>
      <c r="AM36" s="373"/>
      <c r="AN36" s="373"/>
      <c r="AO36" s="373"/>
      <c r="AP36" s="373"/>
      <c r="AQ36" s="373"/>
      <c r="AR36" s="373"/>
      <c r="AS36" s="373"/>
      <c r="AT36" s="373"/>
      <c r="AU36" s="373"/>
      <c r="AV36" s="373"/>
      <c r="AW36" s="373"/>
      <c r="AX36" s="373"/>
      <c r="AY36" s="373"/>
      <c r="AZ36" s="373"/>
      <c r="BA36" s="373"/>
      <c r="BB36" s="373"/>
      <c r="BC36" s="191"/>
      <c r="BD36" s="191"/>
      <c r="BE36" s="164"/>
    </row>
    <row r="37" spans="1:57" s="165" customFormat="1" ht="7.5" customHeight="1" x14ac:dyDescent="0.2">
      <c r="A37" s="110"/>
      <c r="B37" s="192"/>
      <c r="C37" s="373"/>
      <c r="D37" s="373"/>
      <c r="E37" s="373"/>
      <c r="F37" s="373"/>
      <c r="G37" s="373"/>
      <c r="H37" s="373"/>
      <c r="I37" s="373"/>
      <c r="J37" s="373"/>
      <c r="K37" s="373"/>
      <c r="L37" s="373"/>
      <c r="M37" s="373"/>
      <c r="N37" s="373"/>
      <c r="O37" s="373"/>
      <c r="P37" s="373"/>
      <c r="Q37" s="373"/>
      <c r="R37" s="373"/>
      <c r="S37" s="373"/>
      <c r="T37" s="373"/>
      <c r="U37" s="373"/>
      <c r="V37" s="373"/>
      <c r="W37" s="373"/>
      <c r="X37" s="373"/>
      <c r="Y37" s="373"/>
      <c r="Z37" s="373"/>
      <c r="AA37" s="373"/>
      <c r="AB37" s="373"/>
      <c r="AC37" s="373"/>
      <c r="AD37" s="373"/>
      <c r="AE37" s="373"/>
      <c r="AF37" s="373"/>
      <c r="AG37" s="373"/>
      <c r="AH37" s="373"/>
      <c r="AI37" s="373"/>
      <c r="AJ37" s="373"/>
      <c r="AK37" s="373"/>
      <c r="AL37" s="373"/>
      <c r="AM37" s="373"/>
      <c r="AN37" s="373"/>
      <c r="AO37" s="373"/>
      <c r="AP37" s="373"/>
      <c r="AQ37" s="373"/>
      <c r="AR37" s="373"/>
      <c r="AS37" s="373"/>
      <c r="AT37" s="373"/>
      <c r="AU37" s="373"/>
      <c r="AV37" s="373"/>
      <c r="AW37" s="373"/>
      <c r="AX37" s="373"/>
      <c r="AY37" s="373"/>
      <c r="AZ37" s="373"/>
      <c r="BA37" s="373"/>
      <c r="BB37" s="373"/>
      <c r="BC37" s="191"/>
      <c r="BD37" s="191"/>
      <c r="BE37" s="164"/>
    </row>
    <row r="38" spans="1:57" s="165" customFormat="1" ht="17.25" customHeight="1" x14ac:dyDescent="0.2">
      <c r="A38" s="363">
        <v>8</v>
      </c>
      <c r="B38" s="192"/>
      <c r="C38" s="192" t="s">
        <v>32</v>
      </c>
      <c r="D38" s="192"/>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64"/>
    </row>
    <row r="39" spans="1:57" s="165" customFormat="1" ht="17.25" customHeight="1" x14ac:dyDescent="0.2">
      <c r="A39" s="110"/>
      <c r="B39" s="192"/>
      <c r="C39" s="374" t="s">
        <v>379</v>
      </c>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c r="AG39" s="374"/>
      <c r="AH39" s="374"/>
      <c r="AI39" s="374"/>
      <c r="AJ39" s="374"/>
      <c r="AK39" s="374"/>
      <c r="AL39" s="374"/>
      <c r="AM39" s="374"/>
      <c r="AN39" s="374"/>
      <c r="AO39" s="374"/>
      <c r="AP39" s="374"/>
      <c r="AQ39" s="374"/>
      <c r="AR39" s="374"/>
      <c r="AS39" s="374"/>
      <c r="AT39" s="374"/>
      <c r="AU39" s="374"/>
      <c r="AV39" s="374"/>
      <c r="AW39" s="374"/>
      <c r="AX39" s="374"/>
      <c r="AY39" s="374"/>
      <c r="AZ39" s="374"/>
      <c r="BA39" s="374"/>
      <c r="BB39" s="374"/>
      <c r="BC39" s="192"/>
      <c r="BD39" s="192"/>
      <c r="BE39" s="164"/>
    </row>
    <row r="40" spans="1:57" s="165" customFormat="1" ht="7.5" customHeight="1" x14ac:dyDescent="0.2">
      <c r="A40" s="110"/>
      <c r="B40" s="192"/>
      <c r="C40" s="192"/>
      <c r="D40" s="192"/>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64"/>
    </row>
    <row r="41" spans="1:57" s="165" customFormat="1" ht="17.25" customHeight="1" x14ac:dyDescent="0.2">
      <c r="A41" s="363">
        <v>9</v>
      </c>
      <c r="B41" s="192"/>
      <c r="C41" s="192" t="s">
        <v>31</v>
      </c>
      <c r="D41" s="192"/>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64"/>
    </row>
    <row r="42" spans="1:57" s="165" customFormat="1" ht="17.25" customHeight="1" x14ac:dyDescent="0.2">
      <c r="A42" s="110"/>
      <c r="B42" s="192"/>
      <c r="C42" s="373" t="s">
        <v>523</v>
      </c>
      <c r="D42" s="373"/>
      <c r="E42" s="373"/>
      <c r="F42" s="373"/>
      <c r="G42" s="373"/>
      <c r="H42" s="373"/>
      <c r="I42" s="373"/>
      <c r="J42" s="373"/>
      <c r="K42" s="373"/>
      <c r="L42" s="373"/>
      <c r="M42" s="373"/>
      <c r="N42" s="373"/>
      <c r="O42" s="373"/>
      <c r="P42" s="373"/>
      <c r="Q42" s="373"/>
      <c r="R42" s="373"/>
      <c r="S42" s="373"/>
      <c r="T42" s="373"/>
      <c r="U42" s="373"/>
      <c r="V42" s="373"/>
      <c r="W42" s="373"/>
      <c r="X42" s="373"/>
      <c r="Y42" s="373"/>
      <c r="Z42" s="373"/>
      <c r="AA42" s="373"/>
      <c r="AB42" s="373"/>
      <c r="AC42" s="373"/>
      <c r="AD42" s="373"/>
      <c r="AE42" s="373"/>
      <c r="AF42" s="373"/>
      <c r="AG42" s="373"/>
      <c r="AH42" s="373"/>
      <c r="AI42" s="373"/>
      <c r="AJ42" s="373"/>
      <c r="AK42" s="373"/>
      <c r="AL42" s="373"/>
      <c r="AM42" s="373"/>
      <c r="AN42" s="373"/>
      <c r="AO42" s="373"/>
      <c r="AP42" s="373"/>
      <c r="AQ42" s="373"/>
      <c r="AR42" s="373"/>
      <c r="AS42" s="373"/>
      <c r="AT42" s="373"/>
      <c r="AU42" s="373"/>
      <c r="AV42" s="373"/>
      <c r="AW42" s="373"/>
      <c r="AX42" s="373"/>
      <c r="AY42" s="373"/>
      <c r="AZ42" s="373"/>
      <c r="BA42" s="373"/>
      <c r="BB42" s="373"/>
      <c r="BC42" s="191"/>
      <c r="BD42" s="191"/>
      <c r="BE42" s="164"/>
    </row>
    <row r="43" spans="1:57" s="165" customFormat="1" ht="17.25" customHeight="1" x14ac:dyDescent="0.2">
      <c r="A43" s="110"/>
      <c r="B43" s="192"/>
      <c r="C43" s="373"/>
      <c r="D43" s="373"/>
      <c r="E43" s="373"/>
      <c r="F43" s="373"/>
      <c r="G43" s="373"/>
      <c r="H43" s="373"/>
      <c r="I43" s="373"/>
      <c r="J43" s="373"/>
      <c r="K43" s="373"/>
      <c r="L43" s="373"/>
      <c r="M43" s="373"/>
      <c r="N43" s="373"/>
      <c r="O43" s="373"/>
      <c r="P43" s="373"/>
      <c r="Q43" s="373"/>
      <c r="R43" s="373"/>
      <c r="S43" s="373"/>
      <c r="T43" s="373"/>
      <c r="U43" s="373"/>
      <c r="V43" s="373"/>
      <c r="W43" s="373"/>
      <c r="X43" s="373"/>
      <c r="Y43" s="373"/>
      <c r="Z43" s="373"/>
      <c r="AA43" s="373"/>
      <c r="AB43" s="373"/>
      <c r="AC43" s="373"/>
      <c r="AD43" s="373"/>
      <c r="AE43" s="373"/>
      <c r="AF43" s="373"/>
      <c r="AG43" s="373"/>
      <c r="AH43" s="373"/>
      <c r="AI43" s="373"/>
      <c r="AJ43" s="373"/>
      <c r="AK43" s="373"/>
      <c r="AL43" s="373"/>
      <c r="AM43" s="373"/>
      <c r="AN43" s="373"/>
      <c r="AO43" s="373"/>
      <c r="AP43" s="373"/>
      <c r="AQ43" s="373"/>
      <c r="AR43" s="373"/>
      <c r="AS43" s="373"/>
      <c r="AT43" s="373"/>
      <c r="AU43" s="373"/>
      <c r="AV43" s="373"/>
      <c r="AW43" s="373"/>
      <c r="AX43" s="373"/>
      <c r="AY43" s="373"/>
      <c r="AZ43" s="373"/>
      <c r="BA43" s="373"/>
      <c r="BB43" s="373"/>
      <c r="BC43" s="191"/>
      <c r="BD43" s="191"/>
      <c r="BE43" s="164"/>
    </row>
    <row r="44" spans="1:57" s="165" customFormat="1" ht="7.5" customHeight="1" x14ac:dyDescent="0.2">
      <c r="A44" s="110"/>
      <c r="B44" s="192"/>
      <c r="C44" s="192"/>
      <c r="D44" s="192"/>
      <c r="E44" s="100"/>
      <c r="F44" s="100"/>
      <c r="G44" s="100"/>
      <c r="H44" s="100"/>
      <c r="I44" s="100"/>
      <c r="J44" s="100"/>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c r="AL44" s="100"/>
      <c r="AM44" s="100"/>
      <c r="AN44" s="100"/>
      <c r="AO44" s="100"/>
      <c r="AP44" s="100"/>
      <c r="AQ44" s="100"/>
      <c r="AR44" s="100"/>
      <c r="AS44" s="100"/>
      <c r="AT44" s="100"/>
      <c r="AU44" s="100"/>
      <c r="AV44" s="100"/>
      <c r="AW44" s="100"/>
      <c r="AX44" s="100"/>
      <c r="AY44" s="100"/>
      <c r="AZ44" s="100"/>
      <c r="BA44" s="100"/>
      <c r="BB44" s="100"/>
      <c r="BC44" s="100"/>
      <c r="BD44" s="100"/>
      <c r="BE44" s="164"/>
    </row>
    <row r="45" spans="1:57" s="165" customFormat="1" ht="17.25" customHeight="1" x14ac:dyDescent="0.2">
      <c r="A45" s="363">
        <v>10</v>
      </c>
      <c r="B45" s="192"/>
      <c r="C45" s="192" t="s">
        <v>30</v>
      </c>
      <c r="D45" s="192"/>
      <c r="E45" s="100"/>
      <c r="F45" s="100"/>
      <c r="G45" s="100"/>
      <c r="H45" s="100"/>
      <c r="I45" s="100"/>
      <c r="J45" s="100"/>
      <c r="K45" s="100"/>
      <c r="L45" s="100"/>
      <c r="M45" s="100"/>
      <c r="N45" s="100"/>
      <c r="O45" s="100"/>
      <c r="P45" s="100"/>
      <c r="Q45" s="100"/>
      <c r="R45" s="100"/>
      <c r="S45" s="100"/>
      <c r="T45" s="100"/>
      <c r="U45" s="100"/>
      <c r="V45" s="100"/>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c r="AX45" s="100"/>
      <c r="AY45" s="100"/>
      <c r="AZ45" s="100"/>
      <c r="BA45" s="100"/>
      <c r="BB45" s="100"/>
      <c r="BC45" s="100"/>
      <c r="BD45" s="100"/>
      <c r="BE45" s="164"/>
    </row>
    <row r="46" spans="1:57" s="165" customFormat="1" ht="17.25" customHeight="1" x14ac:dyDescent="0.2">
      <c r="A46" s="110"/>
      <c r="B46" s="192"/>
      <c r="C46" s="373" t="s">
        <v>524</v>
      </c>
      <c r="D46" s="373"/>
      <c r="E46" s="373"/>
      <c r="F46" s="373"/>
      <c r="G46" s="373"/>
      <c r="H46" s="373"/>
      <c r="I46" s="373"/>
      <c r="J46" s="373"/>
      <c r="K46" s="373"/>
      <c r="L46" s="373"/>
      <c r="M46" s="373"/>
      <c r="N46" s="373"/>
      <c r="O46" s="373"/>
      <c r="P46" s="373"/>
      <c r="Q46" s="373"/>
      <c r="R46" s="373"/>
      <c r="S46" s="373"/>
      <c r="T46" s="373"/>
      <c r="U46" s="373"/>
      <c r="V46" s="373"/>
      <c r="W46" s="373"/>
      <c r="X46" s="373"/>
      <c r="Y46" s="373"/>
      <c r="Z46" s="373"/>
      <c r="AA46" s="373"/>
      <c r="AB46" s="373"/>
      <c r="AC46" s="373"/>
      <c r="AD46" s="373"/>
      <c r="AE46" s="373"/>
      <c r="AF46" s="373"/>
      <c r="AG46" s="373"/>
      <c r="AH46" s="373"/>
      <c r="AI46" s="373"/>
      <c r="AJ46" s="373"/>
      <c r="AK46" s="373"/>
      <c r="AL46" s="373"/>
      <c r="AM46" s="373"/>
      <c r="AN46" s="373"/>
      <c r="AO46" s="373"/>
      <c r="AP46" s="373"/>
      <c r="AQ46" s="373"/>
      <c r="AR46" s="373"/>
      <c r="AS46" s="373"/>
      <c r="AT46" s="373"/>
      <c r="AU46" s="373"/>
      <c r="AV46" s="373"/>
      <c r="AW46" s="373"/>
      <c r="AX46" s="373"/>
      <c r="AY46" s="373"/>
      <c r="AZ46" s="373"/>
      <c r="BA46" s="373"/>
      <c r="BB46" s="373"/>
      <c r="BC46" s="191"/>
      <c r="BD46" s="191"/>
      <c r="BE46" s="164"/>
    </row>
    <row r="47" spans="1:57" s="165" customFormat="1" ht="17.25" customHeight="1" x14ac:dyDescent="0.2">
      <c r="A47" s="110"/>
      <c r="B47" s="192"/>
      <c r="C47" s="373"/>
      <c r="D47" s="373"/>
      <c r="E47" s="373"/>
      <c r="F47" s="373"/>
      <c r="G47" s="373"/>
      <c r="H47" s="373"/>
      <c r="I47" s="373"/>
      <c r="J47" s="373"/>
      <c r="K47" s="373"/>
      <c r="L47" s="373"/>
      <c r="M47" s="373"/>
      <c r="N47" s="373"/>
      <c r="O47" s="373"/>
      <c r="P47" s="373"/>
      <c r="Q47" s="373"/>
      <c r="R47" s="373"/>
      <c r="S47" s="373"/>
      <c r="T47" s="373"/>
      <c r="U47" s="373"/>
      <c r="V47" s="373"/>
      <c r="W47" s="373"/>
      <c r="X47" s="373"/>
      <c r="Y47" s="373"/>
      <c r="Z47" s="373"/>
      <c r="AA47" s="373"/>
      <c r="AB47" s="373"/>
      <c r="AC47" s="373"/>
      <c r="AD47" s="373"/>
      <c r="AE47" s="373"/>
      <c r="AF47" s="373"/>
      <c r="AG47" s="373"/>
      <c r="AH47" s="373"/>
      <c r="AI47" s="373"/>
      <c r="AJ47" s="373"/>
      <c r="AK47" s="373"/>
      <c r="AL47" s="373"/>
      <c r="AM47" s="373"/>
      <c r="AN47" s="373"/>
      <c r="AO47" s="373"/>
      <c r="AP47" s="373"/>
      <c r="AQ47" s="373"/>
      <c r="AR47" s="373"/>
      <c r="AS47" s="373"/>
      <c r="AT47" s="373"/>
      <c r="AU47" s="373"/>
      <c r="AV47" s="373"/>
      <c r="AW47" s="373"/>
      <c r="AX47" s="373"/>
      <c r="AY47" s="373"/>
      <c r="AZ47" s="373"/>
      <c r="BA47" s="373"/>
      <c r="BB47" s="373"/>
      <c r="BC47" s="191"/>
      <c r="BD47" s="191"/>
      <c r="BE47" s="164"/>
    </row>
    <row r="48" spans="1:57" s="165" customFormat="1" ht="7.5" customHeight="1" x14ac:dyDescent="0.2">
      <c r="A48" s="192"/>
      <c r="B48" s="192"/>
      <c r="C48" s="192"/>
      <c r="D48" s="192"/>
      <c r="E48" s="100"/>
      <c r="F48" s="100"/>
      <c r="G48" s="100"/>
      <c r="H48" s="100"/>
      <c r="I48" s="100"/>
      <c r="J48" s="100"/>
      <c r="K48" s="100"/>
      <c r="L48" s="100"/>
      <c r="M48" s="100"/>
      <c r="N48" s="100"/>
      <c r="O48" s="100"/>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00"/>
      <c r="AN48" s="100"/>
      <c r="AO48" s="100"/>
      <c r="AP48" s="100"/>
      <c r="AQ48" s="100"/>
      <c r="AR48" s="100"/>
      <c r="AS48" s="100"/>
      <c r="AT48" s="100"/>
      <c r="AU48" s="100"/>
      <c r="AV48" s="100"/>
      <c r="AW48" s="100"/>
      <c r="AX48" s="100"/>
      <c r="AY48" s="100"/>
      <c r="AZ48" s="100"/>
      <c r="BA48" s="100"/>
      <c r="BB48" s="100"/>
      <c r="BC48" s="100"/>
      <c r="BD48" s="100"/>
      <c r="BE48" s="164"/>
    </row>
    <row r="49" spans="1:58" s="165" customFormat="1" ht="17.25" customHeight="1" x14ac:dyDescent="0.2">
      <c r="A49" s="363">
        <v>11</v>
      </c>
      <c r="B49" s="192"/>
      <c r="C49" s="192" t="s">
        <v>29</v>
      </c>
      <c r="D49" s="192"/>
      <c r="E49" s="100"/>
      <c r="F49" s="100"/>
      <c r="G49" s="100"/>
      <c r="H49" s="100"/>
      <c r="I49" s="100"/>
      <c r="J49" s="100"/>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0"/>
      <c r="AY49" s="100"/>
      <c r="AZ49" s="100"/>
      <c r="BA49" s="100"/>
      <c r="BB49" s="100"/>
      <c r="BC49" s="100"/>
      <c r="BD49" s="100"/>
      <c r="BE49" s="164"/>
    </row>
    <row r="50" spans="1:58" s="165" customFormat="1" ht="17.25" customHeight="1" x14ac:dyDescent="0.2">
      <c r="A50" s="192"/>
      <c r="B50" s="192"/>
      <c r="C50" s="192" t="s">
        <v>525</v>
      </c>
      <c r="D50" s="192"/>
      <c r="E50" s="192"/>
      <c r="F50" s="192"/>
      <c r="G50" s="192"/>
      <c r="H50" s="192"/>
      <c r="I50" s="192"/>
      <c r="J50" s="192"/>
      <c r="K50" s="192"/>
      <c r="L50" s="192"/>
      <c r="M50" s="192"/>
      <c r="N50" s="192"/>
      <c r="O50" s="192"/>
      <c r="P50" s="192"/>
      <c r="Q50" s="192"/>
      <c r="R50" s="192"/>
      <c r="S50" s="192"/>
      <c r="T50" s="192"/>
      <c r="U50" s="192"/>
      <c r="V50" s="192"/>
      <c r="W50" s="192"/>
      <c r="X50" s="192"/>
      <c r="Y50" s="192"/>
      <c r="Z50" s="192"/>
      <c r="AA50" s="192"/>
      <c r="AB50" s="192"/>
      <c r="AC50" s="192"/>
      <c r="AD50" s="192"/>
      <c r="AE50" s="192"/>
      <c r="AF50" s="192"/>
      <c r="AG50" s="192"/>
      <c r="AH50" s="192"/>
      <c r="AI50" s="192"/>
      <c r="AJ50" s="192"/>
      <c r="AK50" s="192"/>
      <c r="AL50" s="192"/>
      <c r="AM50" s="192"/>
      <c r="AN50" s="192"/>
      <c r="AO50" s="192"/>
      <c r="AP50" s="192"/>
      <c r="AQ50" s="192"/>
      <c r="AR50" s="192"/>
      <c r="AS50" s="192"/>
      <c r="AT50" s="192"/>
      <c r="AU50" s="192"/>
      <c r="AV50" s="192"/>
      <c r="AW50" s="192"/>
      <c r="AX50" s="192"/>
      <c r="AY50" s="192"/>
      <c r="AZ50" s="192"/>
      <c r="BA50" s="192"/>
      <c r="BB50" s="192"/>
      <c r="BC50" s="192"/>
      <c r="BD50" s="192"/>
      <c r="BE50" s="164"/>
    </row>
    <row r="51" spans="1:58" s="165" customFormat="1" ht="16.5" customHeight="1" x14ac:dyDescent="0.2">
      <c r="A51" s="111"/>
      <c r="B51" s="111"/>
      <c r="C51" s="111"/>
      <c r="D51" s="11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1"/>
      <c r="BC51" s="101"/>
      <c r="BD51" s="101"/>
      <c r="BE51" s="164"/>
    </row>
    <row r="52" spans="1:58" s="165" customFormat="1" ht="16.5" customHeight="1" x14ac:dyDescent="0.2">
      <c r="A52" s="111"/>
      <c r="B52" s="111"/>
      <c r="C52" s="111"/>
      <c r="D52" s="11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64"/>
    </row>
    <row r="53" spans="1:58" s="165" customFormat="1" ht="16.5" customHeight="1" x14ac:dyDescent="0.2">
      <c r="A53" s="111"/>
      <c r="B53" s="111"/>
      <c r="C53" s="111"/>
      <c r="D53" s="11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64"/>
    </row>
    <row r="54" spans="1:58" ht="14" x14ac:dyDescent="0.2">
      <c r="A54" s="102" t="s">
        <v>70</v>
      </c>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G54" s="102"/>
      <c r="AH54" s="102"/>
      <c r="AI54" s="102"/>
      <c r="AJ54" s="102"/>
      <c r="AK54" s="102"/>
      <c r="AL54" s="102"/>
      <c r="AM54" s="102"/>
      <c r="AN54" s="102"/>
      <c r="AO54" s="102"/>
      <c r="AP54" s="102"/>
      <c r="AQ54" s="102"/>
      <c r="AR54" s="102"/>
      <c r="AS54" s="102"/>
      <c r="AT54" s="102"/>
      <c r="AU54" s="102"/>
      <c r="AV54" s="102"/>
      <c r="AW54" s="102"/>
      <c r="AX54" s="102"/>
      <c r="AY54" s="102"/>
      <c r="AZ54" s="102"/>
      <c r="BA54" s="102"/>
      <c r="BB54" s="102"/>
      <c r="BC54" s="102"/>
      <c r="BD54" s="102"/>
      <c r="BE54" s="163"/>
    </row>
    <row r="55" spans="1:58" ht="16.5" customHeight="1" x14ac:dyDescent="0.2">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c r="AA55" s="102"/>
      <c r="AB55" s="102"/>
      <c r="AC55" s="102"/>
      <c r="AD55" s="102"/>
      <c r="AE55" s="102"/>
      <c r="AF55" s="102"/>
      <c r="AG55" s="102"/>
      <c r="AH55" s="102"/>
      <c r="AI55" s="102"/>
      <c r="AJ55" s="102"/>
      <c r="AK55" s="102"/>
      <c r="AL55" s="102"/>
      <c r="AM55" s="102"/>
      <c r="AN55" s="102"/>
      <c r="AO55" s="102"/>
      <c r="AP55" s="102"/>
      <c r="AQ55" s="102"/>
      <c r="AR55" s="102"/>
      <c r="AS55" s="102"/>
      <c r="AT55" s="102"/>
      <c r="AU55" s="102"/>
      <c r="AV55" s="102"/>
      <c r="AW55" s="102"/>
      <c r="AX55" s="102"/>
      <c r="AY55" s="102"/>
      <c r="AZ55" s="102"/>
      <c r="BA55" s="102"/>
      <c r="BB55" s="102"/>
      <c r="BC55" s="102"/>
      <c r="BD55" s="102"/>
      <c r="BE55" s="163"/>
    </row>
    <row r="56" spans="1:58" ht="16.5" customHeight="1" x14ac:dyDescent="0.2">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102"/>
      <c r="AY56" s="102"/>
      <c r="AZ56" s="102"/>
      <c r="BA56" s="102"/>
      <c r="BB56" s="102"/>
      <c r="BC56" s="102"/>
      <c r="BD56" s="102"/>
      <c r="BE56" s="163"/>
    </row>
    <row r="57" spans="1:58" ht="16.5" customHeight="1" x14ac:dyDescent="0.2">
      <c r="A57" s="102"/>
      <c r="B57" s="102"/>
      <c r="C57" s="102"/>
      <c r="D57" s="102"/>
      <c r="E57" s="102"/>
      <c r="F57" s="102"/>
      <c r="G57" s="102"/>
      <c r="H57" s="102"/>
      <c r="I57" s="102"/>
      <c r="J57" s="102"/>
      <c r="K57" s="102"/>
      <c r="L57" s="102"/>
      <c r="M57" s="102"/>
      <c r="N57" s="102"/>
      <c r="O57" s="102"/>
      <c r="P57" s="388" t="str">
        <f>IF(OR(AU58="",AX58=""),"",IF(AND(DATE(AP58,AU58,AX58)&gt;=日付データ!$B$2,DATE(AP58,AU58,AX58)&lt;=日付データ!$C$2),"",IF(AND(DATE(AP58,AU58,AX58)&gt;=日付データ!$B$3,DATE(AP58,AU58,AX58)&lt;=日付データ!$C$3),"","日付が公募期間外です。公募期間内の日付を入力してください。↓　 　")))</f>
        <v/>
      </c>
      <c r="Q57" s="388"/>
      <c r="R57" s="388"/>
      <c r="S57" s="388"/>
      <c r="T57" s="388"/>
      <c r="U57" s="388"/>
      <c r="V57" s="388"/>
      <c r="W57" s="388"/>
      <c r="X57" s="388"/>
      <c r="Y57" s="388"/>
      <c r="Z57" s="388"/>
      <c r="AA57" s="388"/>
      <c r="AB57" s="388"/>
      <c r="AC57" s="388"/>
      <c r="AD57" s="388"/>
      <c r="AE57" s="388"/>
      <c r="AF57" s="388"/>
      <c r="AG57" s="388"/>
      <c r="AH57" s="388"/>
      <c r="AI57" s="388"/>
      <c r="AJ57" s="388"/>
      <c r="AK57" s="388"/>
      <c r="AL57" s="388"/>
      <c r="AM57" s="388"/>
      <c r="AN57" s="388"/>
      <c r="AO57" s="388"/>
      <c r="AP57" s="388"/>
      <c r="AQ57" s="388"/>
      <c r="AR57" s="388"/>
      <c r="AS57" s="388"/>
      <c r="AT57" s="388"/>
      <c r="AU57" s="388"/>
      <c r="AV57" s="388"/>
      <c r="AW57" s="388"/>
      <c r="AX57" s="388"/>
      <c r="AY57" s="388"/>
      <c r="AZ57" s="388"/>
      <c r="BA57" s="102"/>
      <c r="BB57" s="102"/>
      <c r="BC57" s="102"/>
      <c r="BD57" s="102"/>
      <c r="BE57" s="160" t="s">
        <v>78</v>
      </c>
      <c r="BF57" s="161" t="s">
        <v>59</v>
      </c>
    </row>
    <row r="58" spans="1:58" ht="30" customHeight="1" x14ac:dyDescent="0.2">
      <c r="A58" s="112"/>
      <c r="B58" s="113"/>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03"/>
      <c r="AN58" s="115"/>
      <c r="AO58" s="116"/>
      <c r="AP58" s="383">
        <v>2026</v>
      </c>
      <c r="AQ58" s="383"/>
      <c r="AR58" s="383"/>
      <c r="AS58" s="383"/>
      <c r="AT58" s="117" t="s">
        <v>5</v>
      </c>
      <c r="AU58" s="384"/>
      <c r="AV58" s="384"/>
      <c r="AW58" s="117" t="s">
        <v>4</v>
      </c>
      <c r="AX58" s="385"/>
      <c r="AY58" s="385"/>
      <c r="AZ58" s="117" t="s">
        <v>28</v>
      </c>
      <c r="BA58" s="103"/>
      <c r="BB58" s="103"/>
      <c r="BC58" s="103"/>
      <c r="BD58" s="103"/>
      <c r="BE58" s="162">
        <v>1</v>
      </c>
      <c r="BF58" s="239"/>
    </row>
    <row r="59" spans="1:58" ht="19.5" customHeight="1" x14ac:dyDescent="0.2">
      <c r="A59" s="112"/>
      <c r="B59" s="113"/>
      <c r="C59" s="114"/>
      <c r="D59" s="114"/>
      <c r="E59" s="114"/>
      <c r="F59" s="114"/>
      <c r="G59" s="114"/>
      <c r="H59" s="114"/>
      <c r="I59" s="114"/>
      <c r="J59" s="114"/>
      <c r="K59" s="114"/>
      <c r="L59" s="114"/>
      <c r="M59" s="114"/>
      <c r="N59" s="114"/>
      <c r="O59" s="114"/>
      <c r="P59" s="114"/>
      <c r="Q59" s="114"/>
      <c r="R59" s="386" t="str">
        <f>IF(OR(AU58="",AX58=""),"",IF(DATE(AP58,AU58,AX58)&lt;=EOMONTH(DATE(AP58,AU58,1), 0),"","日付が相違しております。正しい日付を入力してください。↑　　"))</f>
        <v/>
      </c>
      <c r="S59" s="386"/>
      <c r="T59" s="386"/>
      <c r="U59" s="386"/>
      <c r="V59" s="386"/>
      <c r="W59" s="386"/>
      <c r="X59" s="386"/>
      <c r="Y59" s="386"/>
      <c r="Z59" s="386"/>
      <c r="AA59" s="386"/>
      <c r="AB59" s="386"/>
      <c r="AC59" s="386"/>
      <c r="AD59" s="386"/>
      <c r="AE59" s="386"/>
      <c r="AF59" s="386"/>
      <c r="AG59" s="386"/>
      <c r="AH59" s="386"/>
      <c r="AI59" s="386"/>
      <c r="AJ59" s="386"/>
      <c r="AK59" s="386"/>
      <c r="AL59" s="386"/>
      <c r="AM59" s="386"/>
      <c r="AN59" s="386"/>
      <c r="AO59" s="386"/>
      <c r="AP59" s="386"/>
      <c r="AQ59" s="386"/>
      <c r="AR59" s="386"/>
      <c r="AS59" s="386"/>
      <c r="AT59" s="386"/>
      <c r="AU59" s="386"/>
      <c r="AV59" s="386"/>
      <c r="AW59" s="386"/>
      <c r="AX59" s="386"/>
      <c r="AY59" s="386"/>
      <c r="AZ59" s="386"/>
      <c r="BA59" s="103"/>
      <c r="BB59" s="103"/>
      <c r="BC59" s="103"/>
      <c r="BD59" s="103"/>
      <c r="BE59" s="163"/>
    </row>
    <row r="60" spans="1:58" ht="30" customHeight="1" x14ac:dyDescent="0.2">
      <c r="A60" s="112"/>
      <c r="B60" s="113"/>
      <c r="C60" s="114"/>
      <c r="D60" s="114"/>
      <c r="E60" s="114"/>
      <c r="F60" s="114"/>
      <c r="G60" s="114"/>
      <c r="H60" s="114"/>
      <c r="I60" s="114"/>
      <c r="J60" s="114"/>
      <c r="K60" s="114"/>
      <c r="L60" s="114"/>
      <c r="M60" s="114"/>
      <c r="N60" s="114"/>
      <c r="O60" s="114"/>
      <c r="P60" s="114"/>
      <c r="Q60" s="114"/>
      <c r="R60" s="234"/>
      <c r="S60" s="382" t="s">
        <v>104</v>
      </c>
      <c r="T60" s="382"/>
      <c r="U60" s="382"/>
      <c r="V60" s="382"/>
      <c r="W60" s="382"/>
      <c r="X60" s="382"/>
      <c r="Y60" s="234"/>
      <c r="Z60" s="234"/>
      <c r="AA60" s="234"/>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103"/>
      <c r="BB60" s="103"/>
      <c r="BC60" s="103"/>
      <c r="BD60" s="103"/>
      <c r="BE60" s="163"/>
    </row>
    <row r="61" spans="1:58" s="166" customFormat="1" ht="30" customHeight="1" x14ac:dyDescent="0.2">
      <c r="A61" s="118"/>
      <c r="B61" s="119"/>
      <c r="C61" s="119"/>
      <c r="D61" s="119"/>
      <c r="E61" s="120"/>
      <c r="F61" s="120"/>
      <c r="G61" s="120"/>
      <c r="H61" s="120"/>
      <c r="I61" s="121"/>
      <c r="J61" s="121"/>
      <c r="K61" s="121"/>
      <c r="L61" s="121"/>
      <c r="M61" s="121"/>
      <c r="N61" s="121"/>
      <c r="O61" s="121"/>
      <c r="P61" s="381" t="s">
        <v>336</v>
      </c>
      <c r="Q61" s="381"/>
      <c r="R61" s="381"/>
      <c r="S61" s="381"/>
      <c r="T61" s="381"/>
      <c r="U61" s="381"/>
      <c r="V61" s="381"/>
      <c r="W61" s="381"/>
      <c r="X61" s="381"/>
      <c r="Y61" s="121"/>
      <c r="Z61" s="387"/>
      <c r="AA61" s="387"/>
      <c r="AB61" s="387"/>
      <c r="AC61" s="387"/>
      <c r="AD61" s="387"/>
      <c r="AE61" s="387"/>
      <c r="AF61" s="387"/>
      <c r="AG61" s="387"/>
      <c r="AH61" s="387"/>
      <c r="AI61" s="387"/>
      <c r="AJ61" s="387"/>
      <c r="AK61" s="387"/>
      <c r="AL61" s="387"/>
      <c r="AM61" s="387"/>
      <c r="AN61" s="387"/>
      <c r="AO61" s="387"/>
      <c r="AP61" s="387"/>
      <c r="AQ61" s="387"/>
      <c r="AR61" s="387"/>
      <c r="AS61" s="387"/>
      <c r="AT61" s="387"/>
      <c r="AU61" s="387"/>
      <c r="AV61" s="387"/>
      <c r="AW61" s="387"/>
      <c r="AX61" s="387"/>
      <c r="AY61" s="387"/>
      <c r="AZ61" s="103"/>
      <c r="BA61" s="103"/>
      <c r="BB61" s="103"/>
      <c r="BC61" s="103"/>
      <c r="BD61" s="103"/>
      <c r="BE61" s="244">
        <v>2</v>
      </c>
      <c r="BF61" s="239"/>
    </row>
    <row r="62" spans="1:58" s="166" customFormat="1" ht="30" customHeight="1" x14ac:dyDescent="0.2">
      <c r="A62" s="118"/>
      <c r="B62" s="119"/>
      <c r="C62" s="119"/>
      <c r="D62" s="119"/>
      <c r="E62" s="120"/>
      <c r="F62" s="120"/>
      <c r="G62" s="120"/>
      <c r="H62" s="120"/>
      <c r="I62" s="121"/>
      <c r="J62" s="121"/>
      <c r="K62" s="121"/>
      <c r="L62" s="121"/>
      <c r="M62" s="121"/>
      <c r="N62" s="121"/>
      <c r="O62" s="121"/>
      <c r="P62" s="381"/>
      <c r="Q62" s="381"/>
      <c r="R62" s="381"/>
      <c r="S62" s="381"/>
      <c r="T62" s="381"/>
      <c r="U62" s="381"/>
      <c r="V62" s="381"/>
      <c r="W62" s="381"/>
      <c r="X62" s="381"/>
      <c r="Y62" s="121"/>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103"/>
      <c r="BA62" s="103"/>
      <c r="BB62" s="103"/>
      <c r="BC62" s="103"/>
      <c r="BD62" s="103"/>
      <c r="BE62" s="245"/>
      <c r="BF62" s="366"/>
    </row>
  </sheetData>
  <sheetProtection algorithmName="SHA-512" hashValue="1fu5F1uEGsivJAalz7g8v/eXUobV0PYgGfM1iFL8Ts79PZryhKVKfD4Gi+jJHt8+k+4XPHQYTP//+DvhDOA8pA==" saltValue="2z4Yi6kGffe/zQrFeyqsig==" spinCount="100000" sheet="1" objects="1" formatColumns="0"/>
  <mergeCells count="24">
    <mergeCell ref="C42:BB43"/>
    <mergeCell ref="C46:BB47"/>
    <mergeCell ref="R59:AZ59"/>
    <mergeCell ref="P61:X61"/>
    <mergeCell ref="Z61:AY61"/>
    <mergeCell ref="P57:AZ57"/>
    <mergeCell ref="P62:X62"/>
    <mergeCell ref="S60:X60"/>
    <mergeCell ref="AP58:AS58"/>
    <mergeCell ref="AU58:AV58"/>
    <mergeCell ref="AX58:AY58"/>
    <mergeCell ref="A1:BB1"/>
    <mergeCell ref="A3:P3"/>
    <mergeCell ref="A4:P4"/>
    <mergeCell ref="A5:BB7"/>
    <mergeCell ref="A9:BB9"/>
    <mergeCell ref="C32:BB32"/>
    <mergeCell ref="C35:BB37"/>
    <mergeCell ref="C39:BB39"/>
    <mergeCell ref="C12:BB14"/>
    <mergeCell ref="C17:BB19"/>
    <mergeCell ref="C22:BB22"/>
    <mergeCell ref="C25:BB25"/>
    <mergeCell ref="C28:BB29"/>
  </mergeCells>
  <phoneticPr fontId="28"/>
  <conditionalFormatting sqref="Z61:AY61">
    <cfRule type="expression" dxfId="140" priority="11">
      <formula>$Z$61=""</formula>
    </cfRule>
  </conditionalFormatting>
  <conditionalFormatting sqref="AP58:AS58">
    <cfRule type="expression" dxfId="139" priority="10">
      <formula>$AP$58=""</formula>
    </cfRule>
  </conditionalFormatting>
  <conditionalFormatting sqref="AU58:AV58">
    <cfRule type="expression" dxfId="138" priority="13">
      <formula>$AU$58=""</formula>
    </cfRule>
  </conditionalFormatting>
  <conditionalFormatting sqref="AX58:AY58">
    <cfRule type="expression" dxfId="137" priority="12">
      <formula>$AX$58=""</formula>
    </cfRule>
  </conditionalFormatting>
  <dataValidations count="4">
    <dataValidation type="textLength" imeMode="disabled" operator="equal" allowBlank="1" showInputMessage="1" showErrorMessage="1" error="西暦4桁で入力してください。" sqref="AP58:AS58" xr:uid="{FA088132-6338-4A52-A683-0B990C2F66C2}">
      <formula1>4</formula1>
    </dataValidation>
    <dataValidation imeMode="disabled" allowBlank="1" showInputMessage="1" showErrorMessage="1" sqref="AO58" xr:uid="{6AE33CB3-F045-4982-8CB5-2F46E9ECD0A5}"/>
    <dataValidation type="custom" imeMode="disabled" allowBlank="1" showInputMessage="1" showErrorMessage="1" sqref="AU58:AV58" xr:uid="{33086875-FBB6-42FF-BB00-C4A7CDA28262}">
      <formula1>OR(AU58=1,AU58=2,AU58=3,AU58=4,AU58=5,AU58=6,AU58=7,AU58=8,AU58=9,AU58=10,AU58=11,AU58=12)</formula1>
    </dataValidation>
    <dataValidation type="custom" imeMode="disabled" allowBlank="1" showInputMessage="1" showErrorMessage="1" error="日付をご確認ください。" sqref="AX58:AY58" xr:uid="{A6BD4F2E-DC47-4001-9F84-32D5401F50CF}">
      <formula1>DATE(AP58,AU58,AX58)&lt;=EOMONTH(DATE(AP58,AU58,1), 0)</formula1>
    </dataValidation>
  </dataValidations>
  <printOptions horizontalCentered="1"/>
  <pageMargins left="0.62992125984251968" right="0.62992125984251968" top="0.43307086614173229" bottom="0.39370078740157483" header="0.31496062992125984" footer="0.31496062992125984"/>
  <pageSetup paperSize="9" scale="6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3A82A-EC7D-4B88-A80E-DA9745A2C191}">
  <sheetPr>
    <pageSetUpPr fitToPage="1"/>
  </sheetPr>
  <dimension ref="A1:BU38"/>
  <sheetViews>
    <sheetView showGridLines="0" showZeros="0" view="pageBreakPreview" zoomScale="60" zoomScaleNormal="70" workbookViewId="0">
      <selection sqref="A1:BR1"/>
    </sheetView>
  </sheetViews>
  <sheetFormatPr defaultColWidth="3.6328125" defaultRowHeight="13" outlineLevelRow="1" x14ac:dyDescent="0.2"/>
  <cols>
    <col min="1" max="70" width="3.6328125" style="2" customWidth="1"/>
    <col min="71" max="71" width="3.6328125" style="2"/>
    <col min="72" max="72" width="6.1796875" style="2" bestFit="1" customWidth="1"/>
    <col min="73" max="73" width="51.81640625" style="2" hidden="1" customWidth="1"/>
    <col min="74" max="76" width="3.6328125" style="2"/>
    <col min="77" max="77" width="22.6328125" style="2" customWidth="1"/>
    <col min="78" max="79" width="15.6328125" style="2" customWidth="1"/>
    <col min="80" max="16384" width="3.6328125" style="2"/>
  </cols>
  <sheetData>
    <row r="1" spans="1:73" ht="15" customHeight="1" x14ac:dyDescent="0.2">
      <c r="A1" s="669" t="s">
        <v>474</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669"/>
      <c r="BO1" s="669"/>
      <c r="BP1" s="669"/>
      <c r="BQ1" s="669"/>
      <c r="BR1" s="669"/>
    </row>
    <row r="2" spans="1:73" ht="30" customHeight="1" x14ac:dyDescent="0.2">
      <c r="A2" s="558" t="s">
        <v>449</v>
      </c>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c r="BE2" s="558"/>
      <c r="BF2" s="558"/>
      <c r="BG2" s="558"/>
      <c r="BH2" s="558"/>
      <c r="BI2" s="558"/>
      <c r="BJ2" s="558"/>
      <c r="BK2" s="558"/>
      <c r="BL2" s="558"/>
      <c r="BM2" s="558"/>
      <c r="BN2" s="558"/>
      <c r="BO2" s="558"/>
      <c r="BP2" s="558"/>
      <c r="BQ2" s="558"/>
      <c r="BR2" s="558"/>
    </row>
    <row r="3" spans="1:73" ht="8"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X3" s="10"/>
      <c r="AY3" s="10"/>
      <c r="AZ3" s="10"/>
      <c r="BA3" s="10"/>
      <c r="BB3" s="10"/>
      <c r="BC3" s="10"/>
    </row>
    <row r="4" spans="1:73" ht="23.5" x14ac:dyDescent="0.2">
      <c r="A4" s="17" t="s">
        <v>17</v>
      </c>
      <c r="B4" s="17"/>
      <c r="C4" s="17"/>
      <c r="D4" s="61"/>
      <c r="E4" s="61"/>
      <c r="F4" s="61"/>
      <c r="G4" s="61"/>
      <c r="H4" s="61"/>
      <c r="I4" s="61"/>
      <c r="J4" s="61"/>
      <c r="K4" s="61"/>
      <c r="L4" s="61"/>
      <c r="M4" s="61"/>
      <c r="N4" s="61"/>
      <c r="O4" s="61"/>
      <c r="P4" s="61"/>
      <c r="Q4" s="61"/>
      <c r="R4" s="61"/>
      <c r="S4" s="61"/>
      <c r="T4" s="61"/>
      <c r="U4" s="61"/>
      <c r="V4" s="61"/>
      <c r="W4" s="61"/>
      <c r="X4" s="61"/>
      <c r="Y4" s="61"/>
      <c r="Z4" s="61"/>
      <c r="AA4" s="61"/>
      <c r="AB4" s="61"/>
      <c r="AC4" s="61"/>
      <c r="AD4" s="61"/>
      <c r="AE4" s="49"/>
      <c r="AF4" s="49"/>
      <c r="AG4" s="49"/>
      <c r="AH4" s="49"/>
      <c r="AI4" s="49"/>
      <c r="AJ4" s="49"/>
      <c r="AK4" s="49"/>
      <c r="AL4" s="49"/>
      <c r="AM4" s="49"/>
    </row>
    <row r="5" spans="1:73" s="45" customFormat="1" ht="49.25" customHeight="1" x14ac:dyDescent="0.2">
      <c r="A5" s="873" t="s">
        <v>450</v>
      </c>
      <c r="B5" s="987"/>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c r="AF5" s="987"/>
      <c r="AG5" s="987"/>
      <c r="AH5" s="987"/>
      <c r="AI5" s="987"/>
      <c r="AJ5" s="987"/>
      <c r="AK5" s="987"/>
      <c r="AL5" s="987"/>
      <c r="AM5" s="987"/>
      <c r="AN5" s="987"/>
      <c r="AO5" s="987"/>
      <c r="AP5" s="987"/>
      <c r="AQ5" s="987"/>
      <c r="AR5" s="987"/>
      <c r="AS5" s="987"/>
      <c r="AT5" s="987"/>
      <c r="AU5" s="987"/>
      <c r="AV5" s="987"/>
      <c r="AW5" s="987"/>
      <c r="AX5" s="987"/>
      <c r="AY5" s="987"/>
      <c r="AZ5" s="987"/>
      <c r="BA5" s="987"/>
      <c r="BB5" s="987"/>
      <c r="BC5" s="987"/>
      <c r="BD5" s="987"/>
      <c r="BE5" s="987"/>
      <c r="BF5" s="987"/>
      <c r="BG5" s="987"/>
      <c r="BH5" s="987"/>
      <c r="BI5" s="300"/>
      <c r="BJ5" s="300"/>
      <c r="BK5" s="300"/>
      <c r="BL5" s="300"/>
      <c r="BM5" s="300"/>
      <c r="BN5" s="300"/>
      <c r="BO5" s="300"/>
      <c r="BP5" s="300"/>
      <c r="BQ5" s="300"/>
      <c r="BR5" s="300"/>
    </row>
    <row r="6" spans="1:73" ht="17" customHeight="1" x14ac:dyDescent="0.2">
      <c r="A6" s="52"/>
      <c r="B6" s="53"/>
      <c r="C6" s="54" t="s">
        <v>68</v>
      </c>
      <c r="D6" s="9"/>
      <c r="E6" s="9"/>
      <c r="F6" s="9"/>
      <c r="G6" s="55"/>
      <c r="H6" s="56"/>
      <c r="I6" s="54" t="s">
        <v>26</v>
      </c>
      <c r="J6" s="9"/>
      <c r="K6" s="9"/>
      <c r="L6" s="9"/>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BF6" s="298"/>
    </row>
    <row r="7" spans="1:73" ht="13.5" thickBot="1" x14ac:dyDescent="0.25"/>
    <row r="8" spans="1:73" ht="30" customHeight="1" thickBot="1" x14ac:dyDescent="0.25">
      <c r="A8" s="874" t="s">
        <v>14</v>
      </c>
      <c r="B8" s="875"/>
      <c r="C8" s="875"/>
      <c r="D8" s="875"/>
      <c r="E8" s="875"/>
      <c r="F8" s="875"/>
      <c r="G8" s="875"/>
      <c r="H8" s="875"/>
      <c r="I8" s="875"/>
      <c r="J8" s="875"/>
      <c r="K8" s="876"/>
      <c r="L8" s="61"/>
      <c r="M8" s="61"/>
      <c r="N8" s="61"/>
      <c r="AY8" s="50"/>
      <c r="AZ8" s="271"/>
      <c r="BA8" s="271"/>
      <c r="BC8" s="134"/>
      <c r="BD8" s="134"/>
      <c r="BE8" s="134"/>
    </row>
    <row r="9" spans="1:73" ht="14.15" customHeight="1" thickBot="1" x14ac:dyDescent="0.25"/>
    <row r="10" spans="1:73" ht="32.25" customHeight="1" thickBot="1" x14ac:dyDescent="0.3">
      <c r="A10" s="877" t="s">
        <v>436</v>
      </c>
      <c r="B10" s="878"/>
      <c r="C10" s="878"/>
      <c r="D10" s="878"/>
      <c r="E10" s="878"/>
      <c r="F10" s="878"/>
      <c r="G10" s="878"/>
      <c r="H10" s="878"/>
      <c r="I10" s="878"/>
      <c r="J10" s="878"/>
      <c r="K10" s="878"/>
      <c r="L10" s="878"/>
      <c r="M10" s="879"/>
      <c r="N10" s="1"/>
      <c r="O10" s="306" t="s">
        <v>451</v>
      </c>
      <c r="P10" s="1"/>
      <c r="Q10" s="1"/>
      <c r="R10" s="1"/>
      <c r="S10" s="1"/>
      <c r="T10" s="1"/>
      <c r="U10" s="1"/>
      <c r="V10" s="1"/>
      <c r="W10" s="1"/>
      <c r="X10" s="1"/>
      <c r="Y10" s="1"/>
      <c r="Z10" s="1"/>
      <c r="AA10" s="1"/>
      <c r="AB10" s="1"/>
      <c r="AC10" s="1"/>
      <c r="AD10" s="1"/>
      <c r="AE10" s="1"/>
      <c r="AF10" s="1"/>
      <c r="AG10" s="1"/>
      <c r="AH10" s="307"/>
      <c r="AI10" s="1"/>
      <c r="AJ10" s="1"/>
      <c r="AK10" s="1"/>
      <c r="AL10" s="1"/>
      <c r="AM10" s="1"/>
      <c r="AN10" s="1"/>
      <c r="AO10" s="1"/>
    </row>
    <row r="11" spans="1:73" ht="45.75" customHeight="1" x14ac:dyDescent="0.2">
      <c r="A11" s="1035" t="s">
        <v>51</v>
      </c>
      <c r="B11" s="1036"/>
      <c r="C11" s="1037"/>
      <c r="D11" s="1040" t="s">
        <v>301</v>
      </c>
      <c r="E11" s="1003"/>
      <c r="F11" s="1003"/>
      <c r="G11" s="1003"/>
      <c r="H11" s="1003"/>
      <c r="I11" s="1003"/>
      <c r="J11" s="1003"/>
      <c r="K11" s="1003"/>
      <c r="L11" s="1003"/>
      <c r="M11" s="1004"/>
      <c r="N11" s="1002" t="s">
        <v>235</v>
      </c>
      <c r="O11" s="1003"/>
      <c r="P11" s="1003"/>
      <c r="Q11" s="1003"/>
      <c r="R11" s="1003"/>
      <c r="S11" s="1003"/>
      <c r="T11" s="1003"/>
      <c r="U11" s="1003"/>
      <c r="V11" s="1003"/>
      <c r="W11" s="1003"/>
      <c r="X11" s="1003"/>
      <c r="Y11" s="1003"/>
      <c r="Z11" s="1003"/>
      <c r="AA11" s="1003"/>
      <c r="AB11" s="1003"/>
      <c r="AC11" s="1003"/>
      <c r="AD11" s="1003"/>
      <c r="AE11" s="1004"/>
      <c r="AF11" s="1003" t="s">
        <v>390</v>
      </c>
      <c r="AG11" s="1003"/>
      <c r="AH11" s="1003"/>
      <c r="AI11" s="1003"/>
      <c r="AJ11" s="1003"/>
      <c r="AK11" s="1003"/>
      <c r="AL11" s="1003"/>
      <c r="AM11" s="1004"/>
      <c r="AN11" s="1002" t="s">
        <v>391</v>
      </c>
      <c r="AO11" s="1003"/>
      <c r="AP11" s="1003"/>
      <c r="AQ11" s="1003"/>
      <c r="AR11" s="1003"/>
      <c r="AS11" s="1003"/>
      <c r="AT11" s="1003"/>
      <c r="AU11" s="1003"/>
      <c r="AV11" s="1038" t="s">
        <v>53</v>
      </c>
      <c r="AW11" s="1038"/>
      <c r="AX11" s="1038"/>
      <c r="AY11" s="1038" t="s">
        <v>54</v>
      </c>
      <c r="AZ11" s="1038"/>
      <c r="BA11" s="1038"/>
      <c r="BB11" s="1038"/>
      <c r="BC11" s="1039"/>
      <c r="BD11" s="943" t="s">
        <v>55</v>
      </c>
      <c r="BE11" s="944"/>
      <c r="BF11" s="944"/>
      <c r="BG11" s="944"/>
      <c r="BH11" s="944"/>
      <c r="BI11" s="853" t="s">
        <v>101</v>
      </c>
      <c r="BJ11" s="854"/>
      <c r="BK11" s="854"/>
      <c r="BL11" s="854"/>
      <c r="BM11" s="854"/>
      <c r="BN11" s="854"/>
      <c r="BO11" s="854"/>
      <c r="BP11" s="854"/>
      <c r="BQ11" s="854"/>
      <c r="BR11" s="855"/>
      <c r="BT11" s="208" t="s">
        <v>78</v>
      </c>
      <c r="BU11" s="209" t="s">
        <v>292</v>
      </c>
    </row>
    <row r="12" spans="1:73" ht="32.15" customHeight="1" x14ac:dyDescent="0.2">
      <c r="A12" s="948" t="s">
        <v>274</v>
      </c>
      <c r="B12" s="949"/>
      <c r="C12" s="949"/>
      <c r="D12" s="998"/>
      <c r="E12" s="902"/>
      <c r="F12" s="902"/>
      <c r="G12" s="902"/>
      <c r="H12" s="902"/>
      <c r="I12" s="902"/>
      <c r="J12" s="902"/>
      <c r="K12" s="902"/>
      <c r="L12" s="902"/>
      <c r="M12" s="903"/>
      <c r="N12" s="901"/>
      <c r="O12" s="902"/>
      <c r="P12" s="902"/>
      <c r="Q12" s="902"/>
      <c r="R12" s="902"/>
      <c r="S12" s="902"/>
      <c r="T12" s="902"/>
      <c r="U12" s="902"/>
      <c r="V12" s="902"/>
      <c r="W12" s="902"/>
      <c r="X12" s="902"/>
      <c r="Y12" s="902"/>
      <c r="Z12" s="902"/>
      <c r="AA12" s="902"/>
      <c r="AB12" s="902"/>
      <c r="AC12" s="902"/>
      <c r="AD12" s="902"/>
      <c r="AE12" s="903"/>
      <c r="AF12" s="1029"/>
      <c r="AG12" s="1030"/>
      <c r="AH12" s="1030"/>
      <c r="AI12" s="1030"/>
      <c r="AJ12" s="1030"/>
      <c r="AK12" s="1030"/>
      <c r="AL12" s="1030"/>
      <c r="AM12" s="1030"/>
      <c r="AN12" s="1030"/>
      <c r="AO12" s="1030"/>
      <c r="AP12" s="1030"/>
      <c r="AQ12" s="1030"/>
      <c r="AR12" s="1030"/>
      <c r="AS12" s="1030"/>
      <c r="AT12" s="1030"/>
      <c r="AU12" s="1030"/>
      <c r="AV12" s="1031"/>
      <c r="AW12" s="1031"/>
      <c r="AX12" s="1031"/>
      <c r="AY12" s="1032"/>
      <c r="AZ12" s="1032"/>
      <c r="BA12" s="1032"/>
      <c r="BB12" s="1032"/>
      <c r="BC12" s="1033"/>
      <c r="BD12" s="938" t="str">
        <f>IF(AY12&lt;&gt;"",ROUNDDOWN(AV12*AY12,0),"")</f>
        <v/>
      </c>
      <c r="BE12" s="939"/>
      <c r="BF12" s="939"/>
      <c r="BG12" s="939"/>
      <c r="BH12" s="939"/>
      <c r="BI12" s="823"/>
      <c r="BJ12" s="824"/>
      <c r="BK12" s="824"/>
      <c r="BL12" s="824"/>
      <c r="BM12" s="824"/>
      <c r="BN12" s="824"/>
      <c r="BO12" s="824"/>
      <c r="BP12" s="824"/>
      <c r="BQ12" s="824"/>
      <c r="BR12" s="825"/>
      <c r="BT12" s="208">
        <v>1</v>
      </c>
      <c r="BU12" s="242"/>
    </row>
    <row r="13" spans="1:73" ht="32.15" customHeight="1" x14ac:dyDescent="0.2">
      <c r="A13" s="948"/>
      <c r="B13" s="949"/>
      <c r="C13" s="949"/>
      <c r="D13" s="998"/>
      <c r="E13" s="902"/>
      <c r="F13" s="902"/>
      <c r="G13" s="902"/>
      <c r="H13" s="902"/>
      <c r="I13" s="902"/>
      <c r="J13" s="902"/>
      <c r="K13" s="902"/>
      <c r="L13" s="902"/>
      <c r="M13" s="903"/>
      <c r="N13" s="901"/>
      <c r="O13" s="902"/>
      <c r="P13" s="902"/>
      <c r="Q13" s="902"/>
      <c r="R13" s="902"/>
      <c r="S13" s="902"/>
      <c r="T13" s="902"/>
      <c r="U13" s="902"/>
      <c r="V13" s="902"/>
      <c r="W13" s="902"/>
      <c r="X13" s="902"/>
      <c r="Y13" s="902"/>
      <c r="Z13" s="902"/>
      <c r="AA13" s="902"/>
      <c r="AB13" s="902"/>
      <c r="AC13" s="902"/>
      <c r="AD13" s="902"/>
      <c r="AE13" s="903"/>
      <c r="AF13" s="1029"/>
      <c r="AG13" s="1030"/>
      <c r="AH13" s="1030"/>
      <c r="AI13" s="1030"/>
      <c r="AJ13" s="1030"/>
      <c r="AK13" s="1030"/>
      <c r="AL13" s="1030"/>
      <c r="AM13" s="1030"/>
      <c r="AN13" s="1030"/>
      <c r="AO13" s="1030"/>
      <c r="AP13" s="1030"/>
      <c r="AQ13" s="1030"/>
      <c r="AR13" s="1030"/>
      <c r="AS13" s="1030"/>
      <c r="AT13" s="1030"/>
      <c r="AU13" s="1030"/>
      <c r="AV13" s="1031"/>
      <c r="AW13" s="1031"/>
      <c r="AX13" s="1031"/>
      <c r="AY13" s="1032"/>
      <c r="AZ13" s="1032"/>
      <c r="BA13" s="1032"/>
      <c r="BB13" s="1032"/>
      <c r="BC13" s="1033"/>
      <c r="BD13" s="938" t="str">
        <f t="shared" ref="BD13:BD16" si="0">IF(AY13&lt;&gt;"",ROUNDDOWN(AV13*AY13,0),"")</f>
        <v/>
      </c>
      <c r="BE13" s="939"/>
      <c r="BF13" s="939"/>
      <c r="BG13" s="939"/>
      <c r="BH13" s="939"/>
      <c r="BI13" s="823"/>
      <c r="BJ13" s="824"/>
      <c r="BK13" s="824"/>
      <c r="BL13" s="824"/>
      <c r="BM13" s="824"/>
      <c r="BN13" s="824"/>
      <c r="BO13" s="824"/>
      <c r="BP13" s="824"/>
      <c r="BQ13" s="824"/>
      <c r="BR13" s="825"/>
      <c r="BT13" s="208">
        <v>2</v>
      </c>
      <c r="BU13" s="242"/>
    </row>
    <row r="14" spans="1:73" ht="32.15" customHeight="1" x14ac:dyDescent="0.2">
      <c r="A14" s="948"/>
      <c r="B14" s="949"/>
      <c r="C14" s="949"/>
      <c r="D14" s="998"/>
      <c r="E14" s="902"/>
      <c r="F14" s="902"/>
      <c r="G14" s="902"/>
      <c r="H14" s="902"/>
      <c r="I14" s="902"/>
      <c r="J14" s="902"/>
      <c r="K14" s="902"/>
      <c r="L14" s="902"/>
      <c r="M14" s="903"/>
      <c r="N14" s="901"/>
      <c r="O14" s="902"/>
      <c r="P14" s="902"/>
      <c r="Q14" s="902"/>
      <c r="R14" s="902"/>
      <c r="S14" s="902"/>
      <c r="T14" s="902"/>
      <c r="U14" s="902"/>
      <c r="V14" s="902"/>
      <c r="W14" s="902"/>
      <c r="X14" s="902"/>
      <c r="Y14" s="902"/>
      <c r="Z14" s="902"/>
      <c r="AA14" s="902"/>
      <c r="AB14" s="902"/>
      <c r="AC14" s="902"/>
      <c r="AD14" s="902"/>
      <c r="AE14" s="903"/>
      <c r="AF14" s="1029"/>
      <c r="AG14" s="1030"/>
      <c r="AH14" s="1030"/>
      <c r="AI14" s="1030"/>
      <c r="AJ14" s="1030"/>
      <c r="AK14" s="1030"/>
      <c r="AL14" s="1030"/>
      <c r="AM14" s="1030"/>
      <c r="AN14" s="1030"/>
      <c r="AO14" s="1030"/>
      <c r="AP14" s="1030"/>
      <c r="AQ14" s="1030"/>
      <c r="AR14" s="1030"/>
      <c r="AS14" s="1030"/>
      <c r="AT14" s="1030"/>
      <c r="AU14" s="1030"/>
      <c r="AV14" s="1031"/>
      <c r="AW14" s="1031"/>
      <c r="AX14" s="1031"/>
      <c r="AY14" s="1032"/>
      <c r="AZ14" s="1032"/>
      <c r="BA14" s="1032"/>
      <c r="BB14" s="1032"/>
      <c r="BC14" s="1033"/>
      <c r="BD14" s="938" t="str">
        <f t="shared" si="0"/>
        <v/>
      </c>
      <c r="BE14" s="939"/>
      <c r="BF14" s="939"/>
      <c r="BG14" s="939"/>
      <c r="BH14" s="939"/>
      <c r="BI14" s="823"/>
      <c r="BJ14" s="824"/>
      <c r="BK14" s="824"/>
      <c r="BL14" s="824"/>
      <c r="BM14" s="824"/>
      <c r="BN14" s="824"/>
      <c r="BO14" s="824"/>
      <c r="BP14" s="824"/>
      <c r="BQ14" s="824"/>
      <c r="BR14" s="825"/>
      <c r="BT14" s="208">
        <v>3</v>
      </c>
      <c r="BU14" s="242"/>
    </row>
    <row r="15" spans="1:73" ht="32.15" customHeight="1" x14ac:dyDescent="0.2">
      <c r="A15" s="948"/>
      <c r="B15" s="949"/>
      <c r="C15" s="949"/>
      <c r="D15" s="998"/>
      <c r="E15" s="902"/>
      <c r="F15" s="902"/>
      <c r="G15" s="902"/>
      <c r="H15" s="902"/>
      <c r="I15" s="902"/>
      <c r="J15" s="902"/>
      <c r="K15" s="902"/>
      <c r="L15" s="902"/>
      <c r="M15" s="903"/>
      <c r="N15" s="901"/>
      <c r="O15" s="902"/>
      <c r="P15" s="902"/>
      <c r="Q15" s="902"/>
      <c r="R15" s="902"/>
      <c r="S15" s="902"/>
      <c r="T15" s="902"/>
      <c r="U15" s="902"/>
      <c r="V15" s="902"/>
      <c r="W15" s="902"/>
      <c r="X15" s="902"/>
      <c r="Y15" s="902"/>
      <c r="Z15" s="902"/>
      <c r="AA15" s="902"/>
      <c r="AB15" s="902"/>
      <c r="AC15" s="902"/>
      <c r="AD15" s="902"/>
      <c r="AE15" s="903"/>
      <c r="AF15" s="1029"/>
      <c r="AG15" s="1030"/>
      <c r="AH15" s="1030"/>
      <c r="AI15" s="1030"/>
      <c r="AJ15" s="1030"/>
      <c r="AK15" s="1030"/>
      <c r="AL15" s="1030"/>
      <c r="AM15" s="1030"/>
      <c r="AN15" s="1030"/>
      <c r="AO15" s="1030"/>
      <c r="AP15" s="1030"/>
      <c r="AQ15" s="1030"/>
      <c r="AR15" s="1030"/>
      <c r="AS15" s="1030"/>
      <c r="AT15" s="1030"/>
      <c r="AU15" s="1030"/>
      <c r="AV15" s="1031"/>
      <c r="AW15" s="1031"/>
      <c r="AX15" s="1031"/>
      <c r="AY15" s="1032"/>
      <c r="AZ15" s="1032"/>
      <c r="BA15" s="1032"/>
      <c r="BB15" s="1032"/>
      <c r="BC15" s="1033"/>
      <c r="BD15" s="938" t="str">
        <f t="shared" si="0"/>
        <v/>
      </c>
      <c r="BE15" s="939"/>
      <c r="BF15" s="939"/>
      <c r="BG15" s="939"/>
      <c r="BH15" s="939"/>
      <c r="BI15" s="823"/>
      <c r="BJ15" s="824"/>
      <c r="BK15" s="824"/>
      <c r="BL15" s="824"/>
      <c r="BM15" s="824"/>
      <c r="BN15" s="824"/>
      <c r="BO15" s="824"/>
      <c r="BP15" s="824"/>
      <c r="BQ15" s="824"/>
      <c r="BR15" s="825"/>
      <c r="BT15" s="208">
        <v>4</v>
      </c>
      <c r="BU15" s="242"/>
    </row>
    <row r="16" spans="1:73" ht="32.15" customHeight="1" x14ac:dyDescent="0.2">
      <c r="A16" s="948"/>
      <c r="B16" s="949"/>
      <c r="C16" s="949"/>
      <c r="D16" s="999"/>
      <c r="E16" s="1000"/>
      <c r="F16" s="1000"/>
      <c r="G16" s="1000"/>
      <c r="H16" s="1000"/>
      <c r="I16" s="1000"/>
      <c r="J16" s="1000"/>
      <c r="K16" s="1000"/>
      <c r="L16" s="1000"/>
      <c r="M16" s="1001"/>
      <c r="N16" s="1005"/>
      <c r="O16" s="1000"/>
      <c r="P16" s="1000"/>
      <c r="Q16" s="1000"/>
      <c r="R16" s="1000"/>
      <c r="S16" s="1000"/>
      <c r="T16" s="1000"/>
      <c r="U16" s="1000"/>
      <c r="V16" s="1000"/>
      <c r="W16" s="1000"/>
      <c r="X16" s="1000"/>
      <c r="Y16" s="1000"/>
      <c r="Z16" s="1000"/>
      <c r="AA16" s="1000"/>
      <c r="AB16" s="1000"/>
      <c r="AC16" s="1000"/>
      <c r="AD16" s="1000"/>
      <c r="AE16" s="1001"/>
      <c r="AF16" s="1024"/>
      <c r="AG16" s="1025"/>
      <c r="AH16" s="1025"/>
      <c r="AI16" s="1025"/>
      <c r="AJ16" s="1025"/>
      <c r="AK16" s="1025"/>
      <c r="AL16" s="1025"/>
      <c r="AM16" s="1025"/>
      <c r="AN16" s="1025"/>
      <c r="AO16" s="1025"/>
      <c r="AP16" s="1025"/>
      <c r="AQ16" s="1025"/>
      <c r="AR16" s="1025"/>
      <c r="AS16" s="1025"/>
      <c r="AT16" s="1025"/>
      <c r="AU16" s="1025"/>
      <c r="AV16" s="1026"/>
      <c r="AW16" s="1026"/>
      <c r="AX16" s="1026"/>
      <c r="AY16" s="1027"/>
      <c r="AZ16" s="1027"/>
      <c r="BA16" s="1027"/>
      <c r="BB16" s="1027"/>
      <c r="BC16" s="1028"/>
      <c r="BD16" s="1012" t="str">
        <f t="shared" si="0"/>
        <v/>
      </c>
      <c r="BE16" s="1013"/>
      <c r="BF16" s="1013"/>
      <c r="BG16" s="1013"/>
      <c r="BH16" s="1013"/>
      <c r="BI16" s="823"/>
      <c r="BJ16" s="824"/>
      <c r="BK16" s="824"/>
      <c r="BL16" s="824"/>
      <c r="BM16" s="824"/>
      <c r="BN16" s="824"/>
      <c r="BO16" s="824"/>
      <c r="BP16" s="824"/>
      <c r="BQ16" s="824"/>
      <c r="BR16" s="825"/>
      <c r="BT16" s="208">
        <v>5</v>
      </c>
      <c r="BU16" s="242"/>
    </row>
    <row r="17" spans="1:73" ht="32.15" customHeight="1" thickBot="1" x14ac:dyDescent="0.25">
      <c r="A17" s="950"/>
      <c r="B17" s="951"/>
      <c r="C17" s="1034"/>
      <c r="D17" s="924" t="s">
        <v>334</v>
      </c>
      <c r="E17" s="925"/>
      <c r="F17" s="925"/>
      <c r="G17" s="925"/>
      <c r="H17" s="925"/>
      <c r="I17" s="925"/>
      <c r="J17" s="925"/>
      <c r="K17" s="925"/>
      <c r="L17" s="925"/>
      <c r="M17" s="925"/>
      <c r="N17" s="925"/>
      <c r="O17" s="925"/>
      <c r="P17" s="925"/>
      <c r="Q17" s="925"/>
      <c r="R17" s="925"/>
      <c r="S17" s="925"/>
      <c r="T17" s="925"/>
      <c r="U17" s="925"/>
      <c r="V17" s="925"/>
      <c r="W17" s="925"/>
      <c r="X17" s="925"/>
      <c r="Y17" s="925"/>
      <c r="Z17" s="925"/>
      <c r="AA17" s="925"/>
      <c r="AB17" s="925"/>
      <c r="AC17" s="925"/>
      <c r="AD17" s="925"/>
      <c r="AE17" s="925"/>
      <c r="AF17" s="1016"/>
      <c r="AG17" s="1016"/>
      <c r="AH17" s="1016"/>
      <c r="AI17" s="1016"/>
      <c r="AJ17" s="1016"/>
      <c r="AK17" s="1016"/>
      <c r="AL17" s="1016"/>
      <c r="AM17" s="1016"/>
      <c r="AN17" s="1016"/>
      <c r="AO17" s="1016"/>
      <c r="AP17" s="1016"/>
      <c r="AQ17" s="1016"/>
      <c r="AR17" s="1016"/>
      <c r="AS17" s="1016"/>
      <c r="AT17" s="1016"/>
      <c r="AU17" s="1016"/>
      <c r="AV17" s="1017">
        <f>SUM(AV12:AX16)</f>
        <v>0</v>
      </c>
      <c r="AW17" s="1018"/>
      <c r="AX17" s="1019"/>
      <c r="AY17" s="1020"/>
      <c r="AZ17" s="1020"/>
      <c r="BA17" s="1020"/>
      <c r="BB17" s="1020"/>
      <c r="BC17" s="1021"/>
      <c r="BD17" s="1022">
        <f>ROUNDDOWN(SUM(BD12:BH16),0)</f>
        <v>0</v>
      </c>
      <c r="BE17" s="1023"/>
      <c r="BF17" s="1023"/>
      <c r="BG17" s="1023"/>
      <c r="BH17" s="1023"/>
      <c r="BI17" s="801"/>
      <c r="BJ17" s="802"/>
      <c r="BK17" s="802"/>
      <c r="BL17" s="802"/>
      <c r="BM17" s="802"/>
      <c r="BN17" s="802"/>
      <c r="BO17" s="802"/>
      <c r="BP17" s="802"/>
      <c r="BQ17" s="802"/>
      <c r="BR17" s="803"/>
      <c r="BT17" s="272">
        <v>6</v>
      </c>
      <c r="BU17" s="242"/>
    </row>
    <row r="18" spans="1:73" ht="32.15" customHeight="1" thickBot="1" x14ac:dyDescent="0.25">
      <c r="A18" s="317"/>
      <c r="B18" s="317"/>
      <c r="C18" s="317"/>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280"/>
      <c r="AW18" s="280"/>
      <c r="AX18" s="280"/>
      <c r="AY18" s="323"/>
      <c r="AZ18" s="323"/>
      <c r="BA18" s="323"/>
      <c r="BB18" s="323"/>
      <c r="BC18" s="323"/>
      <c r="BD18" s="277"/>
      <c r="BE18" s="277"/>
      <c r="BF18" s="277"/>
      <c r="BG18" s="277"/>
      <c r="BH18" s="277"/>
      <c r="BI18" s="277"/>
      <c r="BJ18" s="277"/>
      <c r="BK18" s="277"/>
      <c r="BL18" s="277"/>
      <c r="BM18" s="277"/>
      <c r="BN18" s="277"/>
      <c r="BO18" s="277"/>
      <c r="BP18" s="277"/>
      <c r="BQ18" s="277"/>
      <c r="BR18" s="277"/>
      <c r="BT18" s="279"/>
      <c r="BU18" s="312"/>
    </row>
    <row r="19" spans="1:73" ht="32.15" customHeight="1" thickBot="1" x14ac:dyDescent="0.25">
      <c r="A19" s="877" t="s">
        <v>445</v>
      </c>
      <c r="B19" s="878"/>
      <c r="C19" s="878"/>
      <c r="D19" s="878"/>
      <c r="E19" s="878"/>
      <c r="F19" s="878"/>
      <c r="G19" s="878"/>
      <c r="H19" s="878"/>
      <c r="I19" s="878"/>
      <c r="J19" s="878"/>
      <c r="K19" s="878"/>
      <c r="L19" s="878"/>
      <c r="M19" s="879"/>
      <c r="N19" s="310"/>
      <c r="O19" s="306" t="s">
        <v>439</v>
      </c>
      <c r="P19" s="310"/>
      <c r="Q19" s="310"/>
      <c r="R19" s="310"/>
      <c r="S19" s="310"/>
      <c r="T19" s="310"/>
      <c r="U19" s="310"/>
      <c r="V19" s="310"/>
      <c r="W19" s="310"/>
      <c r="X19" s="310"/>
      <c r="Y19" s="310"/>
      <c r="Z19" s="310"/>
      <c r="AA19" s="310"/>
      <c r="AB19" s="310"/>
      <c r="AC19" s="310"/>
      <c r="AD19" s="310"/>
      <c r="AE19" s="310"/>
      <c r="AF19" s="310"/>
      <c r="AG19" s="310"/>
      <c r="AH19" s="275"/>
      <c r="AI19" s="275"/>
      <c r="AJ19" s="275"/>
      <c r="AK19" s="275"/>
      <c r="AL19" s="278"/>
      <c r="AM19" s="278"/>
      <c r="AN19" s="278"/>
      <c r="AO19" s="278"/>
      <c r="AP19" s="50"/>
    </row>
    <row r="20" spans="1:73" ht="47" customHeight="1" x14ac:dyDescent="0.2">
      <c r="A20" s="1014" t="s">
        <v>52</v>
      </c>
      <c r="B20" s="1015"/>
      <c r="C20" s="1015"/>
      <c r="D20" s="840" t="s">
        <v>440</v>
      </c>
      <c r="E20" s="841"/>
      <c r="F20" s="841"/>
      <c r="G20" s="841"/>
      <c r="H20" s="841"/>
      <c r="I20" s="841"/>
      <c r="J20" s="841"/>
      <c r="K20" s="841"/>
      <c r="L20" s="841"/>
      <c r="M20" s="842"/>
      <c r="N20" s="955" t="s">
        <v>382</v>
      </c>
      <c r="O20" s="955"/>
      <c r="P20" s="955"/>
      <c r="Q20" s="955"/>
      <c r="R20" s="955"/>
      <c r="S20" s="955"/>
      <c r="T20" s="955"/>
      <c r="U20" s="955"/>
      <c r="V20" s="955"/>
      <c r="W20" s="955"/>
      <c r="X20" s="955"/>
      <c r="Y20" s="955"/>
      <c r="Z20" s="955"/>
      <c r="AA20" s="955"/>
      <c r="AB20" s="955"/>
      <c r="AC20" s="955"/>
      <c r="AD20" s="955"/>
      <c r="AE20" s="955"/>
      <c r="AF20" s="955"/>
      <c r="AG20" s="955"/>
      <c r="AH20" s="955"/>
      <c r="AI20" s="955"/>
      <c r="AJ20" s="955"/>
      <c r="AK20" s="955"/>
      <c r="AL20" s="955"/>
      <c r="AM20" s="955"/>
      <c r="AN20" s="955"/>
      <c r="AO20" s="955"/>
      <c r="AP20" s="955"/>
      <c r="AQ20" s="956"/>
      <c r="AR20" s="843" t="s">
        <v>442</v>
      </c>
      <c r="AS20" s="841"/>
      <c r="AT20" s="842"/>
      <c r="AU20" s="843" t="s">
        <v>443</v>
      </c>
      <c r="AV20" s="841"/>
      <c r="AW20" s="841"/>
      <c r="AX20" s="842"/>
      <c r="AY20" s="843" t="s">
        <v>444</v>
      </c>
      <c r="AZ20" s="841"/>
      <c r="BA20" s="841"/>
      <c r="BB20" s="841"/>
      <c r="BC20" s="850"/>
      <c r="BD20" s="943" t="s">
        <v>55</v>
      </c>
      <c r="BE20" s="944"/>
      <c r="BF20" s="944"/>
      <c r="BG20" s="944"/>
      <c r="BH20" s="944"/>
      <c r="BI20" s="853" t="s">
        <v>101</v>
      </c>
      <c r="BJ20" s="854"/>
      <c r="BK20" s="854"/>
      <c r="BL20" s="854"/>
      <c r="BM20" s="854"/>
      <c r="BN20" s="854"/>
      <c r="BO20" s="854"/>
      <c r="BP20" s="854"/>
      <c r="BQ20" s="854"/>
      <c r="BR20" s="855"/>
      <c r="BT20" s="50"/>
      <c r="BU20" s="314"/>
    </row>
    <row r="21" spans="1:73" ht="32.15" customHeight="1" x14ac:dyDescent="0.2">
      <c r="A21" s="948"/>
      <c r="B21" s="949"/>
      <c r="C21" s="949"/>
      <c r="D21" s="810"/>
      <c r="E21" s="811"/>
      <c r="F21" s="811"/>
      <c r="G21" s="811"/>
      <c r="H21" s="811"/>
      <c r="I21" s="811"/>
      <c r="J21" s="811"/>
      <c r="K21" s="811"/>
      <c r="L21" s="811"/>
      <c r="M21" s="812"/>
      <c r="N21" s="813"/>
      <c r="O21" s="814"/>
      <c r="P21" s="814"/>
      <c r="Q21" s="814"/>
      <c r="R21" s="814"/>
      <c r="S21" s="814"/>
      <c r="T21" s="814"/>
      <c r="U21" s="814"/>
      <c r="V21" s="814"/>
      <c r="W21" s="814"/>
      <c r="X21" s="814"/>
      <c r="Y21" s="814"/>
      <c r="Z21" s="814"/>
      <c r="AA21" s="814"/>
      <c r="AB21" s="814"/>
      <c r="AC21" s="814"/>
      <c r="AD21" s="814"/>
      <c r="AE21" s="814"/>
      <c r="AF21" s="814"/>
      <c r="AG21" s="814"/>
      <c r="AH21" s="814"/>
      <c r="AI21" s="814"/>
      <c r="AJ21" s="814"/>
      <c r="AK21" s="814"/>
      <c r="AL21" s="814"/>
      <c r="AM21" s="814"/>
      <c r="AN21" s="814"/>
      <c r="AO21" s="814"/>
      <c r="AP21" s="814"/>
      <c r="AQ21" s="815"/>
      <c r="AR21" s="788"/>
      <c r="AS21" s="789"/>
      <c r="AT21" s="816"/>
      <c r="AU21" s="817"/>
      <c r="AV21" s="811"/>
      <c r="AW21" s="811"/>
      <c r="AX21" s="812"/>
      <c r="AY21" s="779"/>
      <c r="AZ21" s="780"/>
      <c r="BA21" s="780"/>
      <c r="BB21" s="780"/>
      <c r="BC21" s="781"/>
      <c r="BD21" s="938" t="str">
        <f t="shared" ref="BD21:BD35" si="1">IF(AY21&lt;&gt;"",ROUNDDOWN(AR21*AY21,0),"")</f>
        <v/>
      </c>
      <c r="BE21" s="939"/>
      <c r="BF21" s="939"/>
      <c r="BG21" s="939"/>
      <c r="BH21" s="939"/>
      <c r="BI21" s="823"/>
      <c r="BJ21" s="824"/>
      <c r="BK21" s="824"/>
      <c r="BL21" s="824"/>
      <c r="BM21" s="824"/>
      <c r="BN21" s="824"/>
      <c r="BO21" s="824"/>
      <c r="BP21" s="824"/>
      <c r="BQ21" s="824"/>
      <c r="BR21" s="825"/>
      <c r="BT21" s="208">
        <v>7</v>
      </c>
      <c r="BU21" s="242"/>
    </row>
    <row r="22" spans="1:73" ht="32.15" customHeight="1" x14ac:dyDescent="0.2">
      <c r="A22" s="948"/>
      <c r="B22" s="949"/>
      <c r="C22" s="949"/>
      <c r="D22" s="810"/>
      <c r="E22" s="811"/>
      <c r="F22" s="811"/>
      <c r="G22" s="811"/>
      <c r="H22" s="811"/>
      <c r="I22" s="811"/>
      <c r="J22" s="811"/>
      <c r="K22" s="811"/>
      <c r="L22" s="811"/>
      <c r="M22" s="812"/>
      <c r="N22" s="813"/>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14"/>
      <c r="AN22" s="814"/>
      <c r="AO22" s="814"/>
      <c r="AP22" s="814"/>
      <c r="AQ22" s="815"/>
      <c r="AR22" s="788"/>
      <c r="AS22" s="789"/>
      <c r="AT22" s="816"/>
      <c r="AU22" s="817"/>
      <c r="AV22" s="811"/>
      <c r="AW22" s="811"/>
      <c r="AX22" s="812"/>
      <c r="AY22" s="779"/>
      <c r="AZ22" s="780"/>
      <c r="BA22" s="780"/>
      <c r="BB22" s="780"/>
      <c r="BC22" s="781"/>
      <c r="BD22" s="938" t="str">
        <f t="shared" si="1"/>
        <v/>
      </c>
      <c r="BE22" s="939"/>
      <c r="BF22" s="939"/>
      <c r="BG22" s="939"/>
      <c r="BH22" s="939"/>
      <c r="BI22" s="823"/>
      <c r="BJ22" s="824"/>
      <c r="BK22" s="824"/>
      <c r="BL22" s="824"/>
      <c r="BM22" s="824"/>
      <c r="BN22" s="824"/>
      <c r="BO22" s="824"/>
      <c r="BP22" s="824"/>
      <c r="BQ22" s="824"/>
      <c r="BR22" s="825"/>
      <c r="BT22" s="208">
        <v>8</v>
      </c>
      <c r="BU22" s="242"/>
    </row>
    <row r="23" spans="1:73" ht="32.15" customHeight="1" x14ac:dyDescent="0.2">
      <c r="A23" s="948"/>
      <c r="B23" s="949"/>
      <c r="C23" s="949"/>
      <c r="D23" s="810"/>
      <c r="E23" s="811"/>
      <c r="F23" s="811"/>
      <c r="G23" s="811"/>
      <c r="H23" s="811"/>
      <c r="I23" s="811"/>
      <c r="J23" s="811"/>
      <c r="K23" s="811"/>
      <c r="L23" s="811"/>
      <c r="M23" s="812"/>
      <c r="N23" s="813"/>
      <c r="O23" s="814"/>
      <c r="P23" s="814"/>
      <c r="Q23" s="814"/>
      <c r="R23" s="814"/>
      <c r="S23" s="814"/>
      <c r="T23" s="814"/>
      <c r="U23" s="814"/>
      <c r="V23" s="814"/>
      <c r="W23" s="814"/>
      <c r="X23" s="814"/>
      <c r="Y23" s="814"/>
      <c r="Z23" s="814"/>
      <c r="AA23" s="814"/>
      <c r="AB23" s="814"/>
      <c r="AC23" s="814"/>
      <c r="AD23" s="814"/>
      <c r="AE23" s="814"/>
      <c r="AF23" s="814"/>
      <c r="AG23" s="814"/>
      <c r="AH23" s="814"/>
      <c r="AI23" s="814"/>
      <c r="AJ23" s="814"/>
      <c r="AK23" s="814"/>
      <c r="AL23" s="814"/>
      <c r="AM23" s="814"/>
      <c r="AN23" s="814"/>
      <c r="AO23" s="814"/>
      <c r="AP23" s="814"/>
      <c r="AQ23" s="815"/>
      <c r="AR23" s="788"/>
      <c r="AS23" s="789"/>
      <c r="AT23" s="816"/>
      <c r="AU23" s="817"/>
      <c r="AV23" s="811"/>
      <c r="AW23" s="811"/>
      <c r="AX23" s="812"/>
      <c r="AY23" s="779"/>
      <c r="AZ23" s="780"/>
      <c r="BA23" s="780"/>
      <c r="BB23" s="780"/>
      <c r="BC23" s="781"/>
      <c r="BD23" s="938" t="str">
        <f t="shared" si="1"/>
        <v/>
      </c>
      <c r="BE23" s="939"/>
      <c r="BF23" s="939"/>
      <c r="BG23" s="939"/>
      <c r="BH23" s="939"/>
      <c r="BI23" s="823"/>
      <c r="BJ23" s="824"/>
      <c r="BK23" s="824"/>
      <c r="BL23" s="824"/>
      <c r="BM23" s="824"/>
      <c r="BN23" s="824"/>
      <c r="BO23" s="824"/>
      <c r="BP23" s="824"/>
      <c r="BQ23" s="824"/>
      <c r="BR23" s="825"/>
      <c r="BT23" s="208">
        <v>9</v>
      </c>
      <c r="BU23" s="242"/>
    </row>
    <row r="24" spans="1:73" ht="32.15" customHeight="1" x14ac:dyDescent="0.2">
      <c r="A24" s="948"/>
      <c r="B24" s="949"/>
      <c r="C24" s="949"/>
      <c r="D24" s="810"/>
      <c r="E24" s="811"/>
      <c r="F24" s="811"/>
      <c r="G24" s="811"/>
      <c r="H24" s="811"/>
      <c r="I24" s="811"/>
      <c r="J24" s="811"/>
      <c r="K24" s="811"/>
      <c r="L24" s="811"/>
      <c r="M24" s="812"/>
      <c r="N24" s="813"/>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5"/>
      <c r="AR24" s="788"/>
      <c r="AS24" s="789"/>
      <c r="AT24" s="816"/>
      <c r="AU24" s="817"/>
      <c r="AV24" s="811"/>
      <c r="AW24" s="811"/>
      <c r="AX24" s="812"/>
      <c r="AY24" s="779"/>
      <c r="AZ24" s="780"/>
      <c r="BA24" s="780"/>
      <c r="BB24" s="780"/>
      <c r="BC24" s="781"/>
      <c r="BD24" s="938" t="str">
        <f t="shared" si="1"/>
        <v/>
      </c>
      <c r="BE24" s="939"/>
      <c r="BF24" s="939"/>
      <c r="BG24" s="939"/>
      <c r="BH24" s="939"/>
      <c r="BI24" s="823"/>
      <c r="BJ24" s="824"/>
      <c r="BK24" s="824"/>
      <c r="BL24" s="824"/>
      <c r="BM24" s="824"/>
      <c r="BN24" s="824"/>
      <c r="BO24" s="824"/>
      <c r="BP24" s="824"/>
      <c r="BQ24" s="824"/>
      <c r="BR24" s="825"/>
      <c r="BT24" s="208">
        <v>10</v>
      </c>
      <c r="BU24" s="242"/>
    </row>
    <row r="25" spans="1:73" ht="32.15" customHeight="1" x14ac:dyDescent="0.2">
      <c r="A25" s="948"/>
      <c r="B25" s="949"/>
      <c r="C25" s="949"/>
      <c r="D25" s="810"/>
      <c r="E25" s="811"/>
      <c r="F25" s="811"/>
      <c r="G25" s="811"/>
      <c r="H25" s="811"/>
      <c r="I25" s="811"/>
      <c r="J25" s="811"/>
      <c r="K25" s="811"/>
      <c r="L25" s="811"/>
      <c r="M25" s="812"/>
      <c r="N25" s="813"/>
      <c r="O25" s="814"/>
      <c r="P25" s="814"/>
      <c r="Q25" s="814"/>
      <c r="R25" s="814"/>
      <c r="S25" s="814"/>
      <c r="T25" s="814"/>
      <c r="U25" s="814"/>
      <c r="V25" s="814"/>
      <c r="W25" s="814"/>
      <c r="X25" s="814"/>
      <c r="Y25" s="814"/>
      <c r="Z25" s="814"/>
      <c r="AA25" s="814"/>
      <c r="AB25" s="814"/>
      <c r="AC25" s="814"/>
      <c r="AD25" s="814"/>
      <c r="AE25" s="814"/>
      <c r="AF25" s="814"/>
      <c r="AG25" s="814"/>
      <c r="AH25" s="814"/>
      <c r="AI25" s="814"/>
      <c r="AJ25" s="814"/>
      <c r="AK25" s="814"/>
      <c r="AL25" s="814"/>
      <c r="AM25" s="814"/>
      <c r="AN25" s="814"/>
      <c r="AO25" s="814"/>
      <c r="AP25" s="814"/>
      <c r="AQ25" s="815"/>
      <c r="AR25" s="788"/>
      <c r="AS25" s="789"/>
      <c r="AT25" s="816"/>
      <c r="AU25" s="817"/>
      <c r="AV25" s="811"/>
      <c r="AW25" s="811"/>
      <c r="AX25" s="812"/>
      <c r="AY25" s="779"/>
      <c r="AZ25" s="780"/>
      <c r="BA25" s="780"/>
      <c r="BB25" s="780"/>
      <c r="BC25" s="781"/>
      <c r="BD25" s="938" t="str">
        <f t="shared" si="1"/>
        <v/>
      </c>
      <c r="BE25" s="939"/>
      <c r="BF25" s="939"/>
      <c r="BG25" s="939"/>
      <c r="BH25" s="939"/>
      <c r="BI25" s="823"/>
      <c r="BJ25" s="824"/>
      <c r="BK25" s="824"/>
      <c r="BL25" s="824"/>
      <c r="BM25" s="824"/>
      <c r="BN25" s="824"/>
      <c r="BO25" s="824"/>
      <c r="BP25" s="824"/>
      <c r="BQ25" s="824"/>
      <c r="BR25" s="825"/>
      <c r="BT25" s="208">
        <v>11</v>
      </c>
      <c r="BU25" s="242"/>
    </row>
    <row r="26" spans="1:73" ht="32.15" customHeight="1" x14ac:dyDescent="0.2">
      <c r="A26" s="948"/>
      <c r="B26" s="949"/>
      <c r="C26" s="949"/>
      <c r="D26" s="810"/>
      <c r="E26" s="811"/>
      <c r="F26" s="811"/>
      <c r="G26" s="811"/>
      <c r="H26" s="811"/>
      <c r="I26" s="811"/>
      <c r="J26" s="811"/>
      <c r="K26" s="811"/>
      <c r="L26" s="811"/>
      <c r="M26" s="812"/>
      <c r="N26" s="813"/>
      <c r="O26" s="814"/>
      <c r="P26" s="814"/>
      <c r="Q26" s="814"/>
      <c r="R26" s="814"/>
      <c r="S26" s="814"/>
      <c r="T26" s="814"/>
      <c r="U26" s="814"/>
      <c r="V26" s="814"/>
      <c r="W26" s="814"/>
      <c r="X26" s="814"/>
      <c r="Y26" s="814"/>
      <c r="Z26" s="814"/>
      <c r="AA26" s="814"/>
      <c r="AB26" s="814"/>
      <c r="AC26" s="814"/>
      <c r="AD26" s="814"/>
      <c r="AE26" s="814"/>
      <c r="AF26" s="814"/>
      <c r="AG26" s="814"/>
      <c r="AH26" s="814"/>
      <c r="AI26" s="814"/>
      <c r="AJ26" s="814"/>
      <c r="AK26" s="814"/>
      <c r="AL26" s="814"/>
      <c r="AM26" s="814"/>
      <c r="AN26" s="814"/>
      <c r="AO26" s="814"/>
      <c r="AP26" s="814"/>
      <c r="AQ26" s="815"/>
      <c r="AR26" s="788"/>
      <c r="AS26" s="789"/>
      <c r="AT26" s="816"/>
      <c r="AU26" s="817"/>
      <c r="AV26" s="811"/>
      <c r="AW26" s="811"/>
      <c r="AX26" s="812"/>
      <c r="AY26" s="779"/>
      <c r="AZ26" s="780"/>
      <c r="BA26" s="780"/>
      <c r="BB26" s="780"/>
      <c r="BC26" s="781"/>
      <c r="BD26" s="938" t="str">
        <f t="shared" si="1"/>
        <v/>
      </c>
      <c r="BE26" s="939"/>
      <c r="BF26" s="939"/>
      <c r="BG26" s="939"/>
      <c r="BH26" s="939"/>
      <c r="BI26" s="823"/>
      <c r="BJ26" s="824"/>
      <c r="BK26" s="824"/>
      <c r="BL26" s="824"/>
      <c r="BM26" s="824"/>
      <c r="BN26" s="824"/>
      <c r="BO26" s="824"/>
      <c r="BP26" s="824"/>
      <c r="BQ26" s="824"/>
      <c r="BR26" s="825"/>
      <c r="BT26" s="208">
        <v>12</v>
      </c>
      <c r="BU26" s="242"/>
    </row>
    <row r="27" spans="1:73" ht="32.15" customHeight="1" x14ac:dyDescent="0.2">
      <c r="A27" s="948"/>
      <c r="B27" s="949"/>
      <c r="C27" s="949"/>
      <c r="D27" s="810"/>
      <c r="E27" s="811"/>
      <c r="F27" s="811"/>
      <c r="G27" s="811"/>
      <c r="H27" s="811"/>
      <c r="I27" s="811"/>
      <c r="J27" s="811"/>
      <c r="K27" s="811"/>
      <c r="L27" s="811"/>
      <c r="M27" s="812"/>
      <c r="N27" s="813"/>
      <c r="O27" s="814"/>
      <c r="P27" s="814"/>
      <c r="Q27" s="814"/>
      <c r="R27" s="814"/>
      <c r="S27" s="814"/>
      <c r="T27" s="814"/>
      <c r="U27" s="814"/>
      <c r="V27" s="814"/>
      <c r="W27" s="814"/>
      <c r="X27" s="814"/>
      <c r="Y27" s="814"/>
      <c r="Z27" s="814"/>
      <c r="AA27" s="814"/>
      <c r="AB27" s="814"/>
      <c r="AC27" s="814"/>
      <c r="AD27" s="814"/>
      <c r="AE27" s="814"/>
      <c r="AF27" s="814"/>
      <c r="AG27" s="814"/>
      <c r="AH27" s="814"/>
      <c r="AI27" s="814"/>
      <c r="AJ27" s="814"/>
      <c r="AK27" s="814"/>
      <c r="AL27" s="814"/>
      <c r="AM27" s="814"/>
      <c r="AN27" s="814"/>
      <c r="AO27" s="814"/>
      <c r="AP27" s="814"/>
      <c r="AQ27" s="815"/>
      <c r="AR27" s="788"/>
      <c r="AS27" s="789"/>
      <c r="AT27" s="816"/>
      <c r="AU27" s="817"/>
      <c r="AV27" s="811"/>
      <c r="AW27" s="811"/>
      <c r="AX27" s="812"/>
      <c r="AY27" s="779"/>
      <c r="AZ27" s="780"/>
      <c r="BA27" s="780"/>
      <c r="BB27" s="780"/>
      <c r="BC27" s="781"/>
      <c r="BD27" s="938" t="str">
        <f t="shared" si="1"/>
        <v/>
      </c>
      <c r="BE27" s="939"/>
      <c r="BF27" s="939"/>
      <c r="BG27" s="939"/>
      <c r="BH27" s="939"/>
      <c r="BI27" s="823"/>
      <c r="BJ27" s="824"/>
      <c r="BK27" s="824"/>
      <c r="BL27" s="824"/>
      <c r="BM27" s="824"/>
      <c r="BN27" s="824"/>
      <c r="BO27" s="824"/>
      <c r="BP27" s="824"/>
      <c r="BQ27" s="824"/>
      <c r="BR27" s="825"/>
      <c r="BT27" s="208">
        <v>13</v>
      </c>
      <c r="BU27" s="242"/>
    </row>
    <row r="28" spans="1:73" ht="32.15" customHeight="1" x14ac:dyDescent="0.2">
      <c r="A28" s="948"/>
      <c r="B28" s="949"/>
      <c r="C28" s="949"/>
      <c r="D28" s="810"/>
      <c r="E28" s="811"/>
      <c r="F28" s="811"/>
      <c r="G28" s="811"/>
      <c r="H28" s="811"/>
      <c r="I28" s="811"/>
      <c r="J28" s="811"/>
      <c r="K28" s="811"/>
      <c r="L28" s="811"/>
      <c r="M28" s="812"/>
      <c r="N28" s="813"/>
      <c r="O28" s="814"/>
      <c r="P28" s="814"/>
      <c r="Q28" s="814"/>
      <c r="R28" s="814"/>
      <c r="S28" s="814"/>
      <c r="T28" s="814"/>
      <c r="U28" s="814"/>
      <c r="V28" s="814"/>
      <c r="W28" s="814"/>
      <c r="X28" s="814"/>
      <c r="Y28" s="814"/>
      <c r="Z28" s="814"/>
      <c r="AA28" s="814"/>
      <c r="AB28" s="814"/>
      <c r="AC28" s="814"/>
      <c r="AD28" s="814"/>
      <c r="AE28" s="814"/>
      <c r="AF28" s="814"/>
      <c r="AG28" s="814"/>
      <c r="AH28" s="814"/>
      <c r="AI28" s="814"/>
      <c r="AJ28" s="814"/>
      <c r="AK28" s="814"/>
      <c r="AL28" s="814"/>
      <c r="AM28" s="814"/>
      <c r="AN28" s="814"/>
      <c r="AO28" s="814"/>
      <c r="AP28" s="814"/>
      <c r="AQ28" s="815"/>
      <c r="AR28" s="788"/>
      <c r="AS28" s="789"/>
      <c r="AT28" s="816"/>
      <c r="AU28" s="817"/>
      <c r="AV28" s="811"/>
      <c r="AW28" s="811"/>
      <c r="AX28" s="812"/>
      <c r="AY28" s="779"/>
      <c r="AZ28" s="780"/>
      <c r="BA28" s="780"/>
      <c r="BB28" s="780"/>
      <c r="BC28" s="781"/>
      <c r="BD28" s="938" t="str">
        <f t="shared" si="1"/>
        <v/>
      </c>
      <c r="BE28" s="939"/>
      <c r="BF28" s="939"/>
      <c r="BG28" s="939"/>
      <c r="BH28" s="939"/>
      <c r="BI28" s="823"/>
      <c r="BJ28" s="824"/>
      <c r="BK28" s="824"/>
      <c r="BL28" s="824"/>
      <c r="BM28" s="824"/>
      <c r="BN28" s="824"/>
      <c r="BO28" s="824"/>
      <c r="BP28" s="824"/>
      <c r="BQ28" s="824"/>
      <c r="BR28" s="825"/>
      <c r="BT28" s="208">
        <v>14</v>
      </c>
      <c r="BU28" s="242"/>
    </row>
    <row r="29" spans="1:73" ht="32.15" customHeight="1" x14ac:dyDescent="0.2">
      <c r="A29" s="948"/>
      <c r="B29" s="949"/>
      <c r="C29" s="949"/>
      <c r="D29" s="810"/>
      <c r="E29" s="811"/>
      <c r="F29" s="811"/>
      <c r="G29" s="811"/>
      <c r="H29" s="811"/>
      <c r="I29" s="811"/>
      <c r="J29" s="811"/>
      <c r="K29" s="811"/>
      <c r="L29" s="811"/>
      <c r="M29" s="812"/>
      <c r="N29" s="813"/>
      <c r="O29" s="814"/>
      <c r="P29" s="814"/>
      <c r="Q29" s="814"/>
      <c r="R29" s="814"/>
      <c r="S29" s="814"/>
      <c r="T29" s="814"/>
      <c r="U29" s="814"/>
      <c r="V29" s="814"/>
      <c r="W29" s="814"/>
      <c r="X29" s="814"/>
      <c r="Y29" s="814"/>
      <c r="Z29" s="814"/>
      <c r="AA29" s="814"/>
      <c r="AB29" s="814"/>
      <c r="AC29" s="814"/>
      <c r="AD29" s="814"/>
      <c r="AE29" s="814"/>
      <c r="AF29" s="814"/>
      <c r="AG29" s="814"/>
      <c r="AH29" s="814"/>
      <c r="AI29" s="814"/>
      <c r="AJ29" s="814"/>
      <c r="AK29" s="814"/>
      <c r="AL29" s="814"/>
      <c r="AM29" s="814"/>
      <c r="AN29" s="814"/>
      <c r="AO29" s="814"/>
      <c r="AP29" s="814"/>
      <c r="AQ29" s="815"/>
      <c r="AR29" s="788"/>
      <c r="AS29" s="789"/>
      <c r="AT29" s="816"/>
      <c r="AU29" s="817"/>
      <c r="AV29" s="811"/>
      <c r="AW29" s="811"/>
      <c r="AX29" s="812"/>
      <c r="AY29" s="779"/>
      <c r="AZ29" s="780"/>
      <c r="BA29" s="780"/>
      <c r="BB29" s="780"/>
      <c r="BC29" s="781"/>
      <c r="BD29" s="938" t="str">
        <f t="shared" si="1"/>
        <v/>
      </c>
      <c r="BE29" s="939"/>
      <c r="BF29" s="939"/>
      <c r="BG29" s="939"/>
      <c r="BH29" s="939"/>
      <c r="BI29" s="823"/>
      <c r="BJ29" s="824"/>
      <c r="BK29" s="824"/>
      <c r="BL29" s="824"/>
      <c r="BM29" s="824"/>
      <c r="BN29" s="824"/>
      <c r="BO29" s="824"/>
      <c r="BP29" s="824"/>
      <c r="BQ29" s="824"/>
      <c r="BR29" s="825"/>
      <c r="BT29" s="208">
        <v>15</v>
      </c>
      <c r="BU29" s="242"/>
    </row>
    <row r="30" spans="1:73" ht="32.15" customHeight="1" x14ac:dyDescent="0.2">
      <c r="A30" s="948"/>
      <c r="B30" s="949"/>
      <c r="C30" s="949"/>
      <c r="D30" s="810"/>
      <c r="E30" s="811"/>
      <c r="F30" s="811"/>
      <c r="G30" s="811"/>
      <c r="H30" s="811"/>
      <c r="I30" s="811"/>
      <c r="J30" s="811"/>
      <c r="K30" s="811"/>
      <c r="L30" s="811"/>
      <c r="M30" s="812"/>
      <c r="N30" s="813"/>
      <c r="O30" s="814"/>
      <c r="P30" s="814"/>
      <c r="Q30" s="814"/>
      <c r="R30" s="814"/>
      <c r="S30" s="814"/>
      <c r="T30" s="814"/>
      <c r="U30" s="814"/>
      <c r="V30" s="814"/>
      <c r="W30" s="814"/>
      <c r="X30" s="814"/>
      <c r="Y30" s="814"/>
      <c r="Z30" s="814"/>
      <c r="AA30" s="814"/>
      <c r="AB30" s="814"/>
      <c r="AC30" s="814"/>
      <c r="AD30" s="814"/>
      <c r="AE30" s="814"/>
      <c r="AF30" s="814"/>
      <c r="AG30" s="814"/>
      <c r="AH30" s="814"/>
      <c r="AI30" s="814"/>
      <c r="AJ30" s="814"/>
      <c r="AK30" s="814"/>
      <c r="AL30" s="814"/>
      <c r="AM30" s="814"/>
      <c r="AN30" s="814"/>
      <c r="AO30" s="814"/>
      <c r="AP30" s="814"/>
      <c r="AQ30" s="815"/>
      <c r="AR30" s="788"/>
      <c r="AS30" s="789"/>
      <c r="AT30" s="816"/>
      <c r="AU30" s="817"/>
      <c r="AV30" s="811"/>
      <c r="AW30" s="811"/>
      <c r="AX30" s="812"/>
      <c r="AY30" s="779"/>
      <c r="AZ30" s="780"/>
      <c r="BA30" s="780"/>
      <c r="BB30" s="780"/>
      <c r="BC30" s="781"/>
      <c r="BD30" s="938" t="str">
        <f t="shared" si="1"/>
        <v/>
      </c>
      <c r="BE30" s="939"/>
      <c r="BF30" s="939"/>
      <c r="BG30" s="939"/>
      <c r="BH30" s="939"/>
      <c r="BI30" s="823"/>
      <c r="BJ30" s="824"/>
      <c r="BK30" s="824"/>
      <c r="BL30" s="824"/>
      <c r="BM30" s="824"/>
      <c r="BN30" s="824"/>
      <c r="BO30" s="824"/>
      <c r="BP30" s="824"/>
      <c r="BQ30" s="824"/>
      <c r="BR30" s="825"/>
      <c r="BT30" s="208">
        <v>16</v>
      </c>
      <c r="BU30" s="242"/>
    </row>
    <row r="31" spans="1:73" ht="32.15" customHeight="1" outlineLevel="1" x14ac:dyDescent="0.2">
      <c r="A31" s="948"/>
      <c r="B31" s="949"/>
      <c r="C31" s="949"/>
      <c r="D31" s="810"/>
      <c r="E31" s="811"/>
      <c r="F31" s="811"/>
      <c r="G31" s="811"/>
      <c r="H31" s="811"/>
      <c r="I31" s="811"/>
      <c r="J31" s="811"/>
      <c r="K31" s="811"/>
      <c r="L31" s="811"/>
      <c r="M31" s="812"/>
      <c r="N31" s="813"/>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5"/>
      <c r="AR31" s="788"/>
      <c r="AS31" s="789"/>
      <c r="AT31" s="816"/>
      <c r="AU31" s="817"/>
      <c r="AV31" s="811"/>
      <c r="AW31" s="811"/>
      <c r="AX31" s="812"/>
      <c r="AY31" s="779"/>
      <c r="AZ31" s="780"/>
      <c r="BA31" s="780"/>
      <c r="BB31" s="780"/>
      <c r="BC31" s="781"/>
      <c r="BD31" s="938" t="str">
        <f t="shared" si="1"/>
        <v/>
      </c>
      <c r="BE31" s="939"/>
      <c r="BF31" s="939"/>
      <c r="BG31" s="939"/>
      <c r="BH31" s="939"/>
      <c r="BI31" s="823"/>
      <c r="BJ31" s="824"/>
      <c r="BK31" s="824"/>
      <c r="BL31" s="824"/>
      <c r="BM31" s="824"/>
      <c r="BN31" s="824"/>
      <c r="BO31" s="824"/>
      <c r="BP31" s="824"/>
      <c r="BQ31" s="824"/>
      <c r="BR31" s="825"/>
      <c r="BT31" s="208">
        <v>17</v>
      </c>
      <c r="BU31" s="242"/>
    </row>
    <row r="32" spans="1:73" ht="32.15" customHeight="1" outlineLevel="1" x14ac:dyDescent="0.2">
      <c r="A32" s="948"/>
      <c r="B32" s="949"/>
      <c r="C32" s="949"/>
      <c r="D32" s="810"/>
      <c r="E32" s="811"/>
      <c r="F32" s="811"/>
      <c r="G32" s="811"/>
      <c r="H32" s="811"/>
      <c r="I32" s="811"/>
      <c r="J32" s="811"/>
      <c r="K32" s="811"/>
      <c r="L32" s="811"/>
      <c r="M32" s="812"/>
      <c r="N32" s="813"/>
      <c r="O32" s="814"/>
      <c r="P32" s="814"/>
      <c r="Q32" s="814"/>
      <c r="R32" s="814"/>
      <c r="S32" s="814"/>
      <c r="T32" s="814"/>
      <c r="U32" s="814"/>
      <c r="V32" s="814"/>
      <c r="W32" s="814"/>
      <c r="X32" s="814"/>
      <c r="Y32" s="814"/>
      <c r="Z32" s="814"/>
      <c r="AA32" s="814"/>
      <c r="AB32" s="814"/>
      <c r="AC32" s="814"/>
      <c r="AD32" s="814"/>
      <c r="AE32" s="814"/>
      <c r="AF32" s="814"/>
      <c r="AG32" s="814"/>
      <c r="AH32" s="814"/>
      <c r="AI32" s="814"/>
      <c r="AJ32" s="814"/>
      <c r="AK32" s="814"/>
      <c r="AL32" s="814"/>
      <c r="AM32" s="814"/>
      <c r="AN32" s="814"/>
      <c r="AO32" s="814"/>
      <c r="AP32" s="814"/>
      <c r="AQ32" s="815"/>
      <c r="AR32" s="788"/>
      <c r="AS32" s="789"/>
      <c r="AT32" s="816"/>
      <c r="AU32" s="817"/>
      <c r="AV32" s="811"/>
      <c r="AW32" s="811"/>
      <c r="AX32" s="812"/>
      <c r="AY32" s="779"/>
      <c r="AZ32" s="780"/>
      <c r="BA32" s="780"/>
      <c r="BB32" s="780"/>
      <c r="BC32" s="781"/>
      <c r="BD32" s="938" t="str">
        <f t="shared" si="1"/>
        <v/>
      </c>
      <c r="BE32" s="939"/>
      <c r="BF32" s="939"/>
      <c r="BG32" s="939"/>
      <c r="BH32" s="939"/>
      <c r="BI32" s="823"/>
      <c r="BJ32" s="824"/>
      <c r="BK32" s="824"/>
      <c r="BL32" s="824"/>
      <c r="BM32" s="824"/>
      <c r="BN32" s="824"/>
      <c r="BO32" s="824"/>
      <c r="BP32" s="824"/>
      <c r="BQ32" s="824"/>
      <c r="BR32" s="825"/>
      <c r="BT32" s="208">
        <v>18</v>
      </c>
      <c r="BU32" s="242"/>
    </row>
    <row r="33" spans="1:73" ht="32.15" customHeight="1" outlineLevel="1" x14ac:dyDescent="0.2">
      <c r="A33" s="948"/>
      <c r="B33" s="949"/>
      <c r="C33" s="949"/>
      <c r="D33" s="810"/>
      <c r="E33" s="811"/>
      <c r="F33" s="811"/>
      <c r="G33" s="811"/>
      <c r="H33" s="811"/>
      <c r="I33" s="811"/>
      <c r="J33" s="811"/>
      <c r="K33" s="811"/>
      <c r="L33" s="811"/>
      <c r="M33" s="812"/>
      <c r="N33" s="813"/>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5"/>
      <c r="AR33" s="788"/>
      <c r="AS33" s="789"/>
      <c r="AT33" s="816"/>
      <c r="AU33" s="817"/>
      <c r="AV33" s="811"/>
      <c r="AW33" s="811"/>
      <c r="AX33" s="812"/>
      <c r="AY33" s="779"/>
      <c r="AZ33" s="780"/>
      <c r="BA33" s="780"/>
      <c r="BB33" s="780"/>
      <c r="BC33" s="781"/>
      <c r="BD33" s="938" t="str">
        <f t="shared" si="1"/>
        <v/>
      </c>
      <c r="BE33" s="939"/>
      <c r="BF33" s="939"/>
      <c r="BG33" s="939"/>
      <c r="BH33" s="939"/>
      <c r="BI33" s="823"/>
      <c r="BJ33" s="824"/>
      <c r="BK33" s="824"/>
      <c r="BL33" s="824"/>
      <c r="BM33" s="824"/>
      <c r="BN33" s="824"/>
      <c r="BO33" s="824"/>
      <c r="BP33" s="824"/>
      <c r="BQ33" s="824"/>
      <c r="BR33" s="825"/>
      <c r="BT33" s="208">
        <v>19</v>
      </c>
      <c r="BU33" s="242"/>
    </row>
    <row r="34" spans="1:73" ht="32.15" customHeight="1" outlineLevel="1" x14ac:dyDescent="0.2">
      <c r="A34" s="948"/>
      <c r="B34" s="949"/>
      <c r="C34" s="949"/>
      <c r="D34" s="810"/>
      <c r="E34" s="811"/>
      <c r="F34" s="811"/>
      <c r="G34" s="811"/>
      <c r="H34" s="811"/>
      <c r="I34" s="811"/>
      <c r="J34" s="811"/>
      <c r="K34" s="811"/>
      <c r="L34" s="811"/>
      <c r="M34" s="812"/>
      <c r="N34" s="813"/>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4"/>
      <c r="AM34" s="814"/>
      <c r="AN34" s="814"/>
      <c r="AO34" s="814"/>
      <c r="AP34" s="814"/>
      <c r="AQ34" s="815"/>
      <c r="AR34" s="788"/>
      <c r="AS34" s="789"/>
      <c r="AT34" s="816"/>
      <c r="AU34" s="817"/>
      <c r="AV34" s="811"/>
      <c r="AW34" s="811"/>
      <c r="AX34" s="812"/>
      <c r="AY34" s="779"/>
      <c r="AZ34" s="780"/>
      <c r="BA34" s="780"/>
      <c r="BB34" s="780"/>
      <c r="BC34" s="781"/>
      <c r="BD34" s="938" t="str">
        <f t="shared" si="1"/>
        <v/>
      </c>
      <c r="BE34" s="939"/>
      <c r="BF34" s="939"/>
      <c r="BG34" s="939"/>
      <c r="BH34" s="939"/>
      <c r="BI34" s="823"/>
      <c r="BJ34" s="824"/>
      <c r="BK34" s="824"/>
      <c r="BL34" s="824"/>
      <c r="BM34" s="824"/>
      <c r="BN34" s="824"/>
      <c r="BO34" s="824"/>
      <c r="BP34" s="824"/>
      <c r="BQ34" s="824"/>
      <c r="BR34" s="825"/>
      <c r="BT34" s="208">
        <v>20</v>
      </c>
      <c r="BU34" s="242"/>
    </row>
    <row r="35" spans="1:73" ht="32.15" customHeight="1" outlineLevel="1" x14ac:dyDescent="0.2">
      <c r="A35" s="948"/>
      <c r="B35" s="949"/>
      <c r="C35" s="949"/>
      <c r="D35" s="887"/>
      <c r="E35" s="888"/>
      <c r="F35" s="888"/>
      <c r="G35" s="888"/>
      <c r="H35" s="888"/>
      <c r="I35" s="888"/>
      <c r="J35" s="888"/>
      <c r="K35" s="888"/>
      <c r="L35" s="888"/>
      <c r="M35" s="889"/>
      <c r="N35" s="890"/>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2"/>
      <c r="AR35" s="865"/>
      <c r="AS35" s="866"/>
      <c r="AT35" s="893"/>
      <c r="AU35" s="894"/>
      <c r="AV35" s="888"/>
      <c r="AW35" s="888"/>
      <c r="AX35" s="889"/>
      <c r="AY35" s="782"/>
      <c r="AZ35" s="783"/>
      <c r="BA35" s="783"/>
      <c r="BB35" s="783"/>
      <c r="BC35" s="784"/>
      <c r="BD35" s="1012" t="str">
        <f t="shared" si="1"/>
        <v/>
      </c>
      <c r="BE35" s="1013"/>
      <c r="BF35" s="1013"/>
      <c r="BG35" s="1013"/>
      <c r="BH35" s="1013"/>
      <c r="BI35" s="793"/>
      <c r="BJ35" s="794"/>
      <c r="BK35" s="794"/>
      <c r="BL35" s="794"/>
      <c r="BM35" s="794"/>
      <c r="BN35" s="794"/>
      <c r="BO35" s="794"/>
      <c r="BP35" s="794"/>
      <c r="BQ35" s="794"/>
      <c r="BR35" s="795"/>
      <c r="BT35" s="208">
        <v>21</v>
      </c>
      <c r="BU35" s="242"/>
    </row>
    <row r="36" spans="1:73" ht="32.15" customHeight="1" thickBot="1" x14ac:dyDescent="0.25">
      <c r="A36" s="950"/>
      <c r="B36" s="951"/>
      <c r="C36" s="951"/>
      <c r="D36" s="924" t="s">
        <v>73</v>
      </c>
      <c r="E36" s="925"/>
      <c r="F36" s="925"/>
      <c r="G36" s="925"/>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5"/>
      <c r="AY36" s="925"/>
      <c r="AZ36" s="925"/>
      <c r="BA36" s="925"/>
      <c r="BB36" s="925"/>
      <c r="BC36" s="926"/>
      <c r="BD36" s="927">
        <f>SUM(BD21:BH35)</f>
        <v>0</v>
      </c>
      <c r="BE36" s="928"/>
      <c r="BF36" s="928"/>
      <c r="BG36" s="928"/>
      <c r="BH36" s="928"/>
      <c r="BI36" s="801"/>
      <c r="BJ36" s="802"/>
      <c r="BK36" s="802"/>
      <c r="BL36" s="802"/>
      <c r="BM36" s="802"/>
      <c r="BN36" s="802"/>
      <c r="BO36" s="802"/>
      <c r="BP36" s="802"/>
      <c r="BQ36" s="802"/>
      <c r="BR36" s="803"/>
      <c r="BT36" s="208">
        <v>22</v>
      </c>
      <c r="BU36" s="242"/>
    </row>
    <row r="37" spans="1:73" ht="32.15" customHeight="1" thickBot="1" x14ac:dyDescent="0.25">
      <c r="A37" s="301"/>
      <c r="B37" s="317"/>
      <c r="C37" s="317"/>
      <c r="D37" s="318"/>
      <c r="E37" s="318"/>
      <c r="F37" s="318"/>
      <c r="G37" s="318"/>
      <c r="H37" s="318"/>
      <c r="I37" s="318"/>
      <c r="J37" s="318"/>
      <c r="K37" s="318"/>
      <c r="L37" s="318"/>
      <c r="M37" s="318"/>
      <c r="N37" s="318"/>
      <c r="O37" s="318"/>
      <c r="P37" s="318"/>
      <c r="Q37" s="318"/>
      <c r="R37" s="318"/>
      <c r="S37" s="318"/>
      <c r="T37" s="318"/>
      <c r="U37" s="318"/>
      <c r="V37" s="318"/>
      <c r="W37" s="318"/>
      <c r="X37" s="318"/>
      <c r="Y37" s="318"/>
      <c r="Z37" s="318"/>
      <c r="AA37" s="318"/>
      <c r="AB37" s="318"/>
      <c r="AC37" s="318"/>
      <c r="AD37" s="318"/>
      <c r="AE37" s="318"/>
      <c r="AF37" s="318"/>
      <c r="AG37" s="318"/>
      <c r="AH37" s="318"/>
      <c r="AI37" s="318"/>
      <c r="AJ37" s="318"/>
      <c r="AK37" s="318"/>
      <c r="AL37" s="318"/>
      <c r="AM37" s="318"/>
      <c r="AN37" s="318"/>
      <c r="AO37" s="318"/>
      <c r="AP37" s="318"/>
      <c r="AQ37" s="318"/>
      <c r="AR37" s="318"/>
      <c r="AS37" s="318"/>
      <c r="AT37" s="318"/>
      <c r="AU37" s="318"/>
      <c r="AV37" s="318"/>
      <c r="AW37" s="318"/>
      <c r="AX37" s="318"/>
      <c r="AY37" s="318"/>
      <c r="AZ37" s="318"/>
      <c r="BA37" s="318"/>
      <c r="BB37" s="318"/>
      <c r="BC37" s="318"/>
      <c r="BD37" s="364"/>
      <c r="BE37" s="364"/>
      <c r="BF37" s="364"/>
      <c r="BG37" s="364"/>
      <c r="BH37" s="364"/>
      <c r="BI37" s="364"/>
      <c r="BJ37" s="364"/>
      <c r="BK37" s="364"/>
      <c r="BL37" s="364"/>
      <c r="BM37" s="364"/>
      <c r="BN37" s="364"/>
      <c r="BO37" s="364"/>
      <c r="BP37" s="364"/>
      <c r="BQ37" s="364"/>
      <c r="BR37" s="364"/>
      <c r="BT37" s="50"/>
      <c r="BU37" s="316"/>
    </row>
    <row r="38" spans="1:73" ht="32.15" customHeight="1" thickBot="1" x14ac:dyDescent="0.25">
      <c r="A38" s="1006" t="s">
        <v>56</v>
      </c>
      <c r="B38" s="1007"/>
      <c r="C38" s="1007"/>
      <c r="D38" s="1007"/>
      <c r="E38" s="1007"/>
      <c r="F38" s="1007"/>
      <c r="G38" s="1007"/>
      <c r="H38" s="1007"/>
      <c r="I38" s="1007"/>
      <c r="J38" s="1007"/>
      <c r="K38" s="1007"/>
      <c r="L38" s="1007"/>
      <c r="M38" s="1007"/>
      <c r="N38" s="1007"/>
      <c r="O38" s="1007"/>
      <c r="P38" s="1007"/>
      <c r="Q38" s="1007"/>
      <c r="R38" s="1007"/>
      <c r="S38" s="1007"/>
      <c r="T38" s="1007"/>
      <c r="U38" s="1007"/>
      <c r="V38" s="1007"/>
      <c r="W38" s="1007"/>
      <c r="X38" s="1007"/>
      <c r="Y38" s="1007"/>
      <c r="Z38" s="1007"/>
      <c r="AA38" s="1007"/>
      <c r="AB38" s="1007"/>
      <c r="AC38" s="1007"/>
      <c r="AD38" s="1007"/>
      <c r="AE38" s="1007"/>
      <c r="AF38" s="1007"/>
      <c r="AG38" s="1007"/>
      <c r="AH38" s="1007"/>
      <c r="AI38" s="1007"/>
      <c r="AJ38" s="1007"/>
      <c r="AK38" s="1007"/>
      <c r="AL38" s="1007"/>
      <c r="AM38" s="1007"/>
      <c r="AN38" s="1007"/>
      <c r="AO38" s="1007"/>
      <c r="AP38" s="1007"/>
      <c r="AQ38" s="1007"/>
      <c r="AR38" s="1007"/>
      <c r="AS38" s="1007"/>
      <c r="AT38" s="1007"/>
      <c r="AU38" s="1007"/>
      <c r="AV38" s="1007"/>
      <c r="AW38" s="1007"/>
      <c r="AX38" s="1007"/>
      <c r="AY38" s="1007"/>
      <c r="AZ38" s="1007"/>
      <c r="BA38" s="1007"/>
      <c r="BB38" s="1007"/>
      <c r="BC38" s="1008"/>
      <c r="BD38" s="1009">
        <f>SUM(BD17+BD36)</f>
        <v>0</v>
      </c>
      <c r="BE38" s="1010"/>
      <c r="BF38" s="1010"/>
      <c r="BG38" s="1010"/>
      <c r="BH38" s="1011"/>
      <c r="BI38" s="324"/>
      <c r="BJ38" s="324"/>
      <c r="BK38" s="324"/>
      <c r="BL38" s="324"/>
      <c r="BM38" s="324"/>
      <c r="BN38" s="324"/>
      <c r="BO38" s="324"/>
      <c r="BP38" s="324"/>
      <c r="BQ38" s="324"/>
      <c r="BR38" s="324"/>
      <c r="BT38" s="208">
        <v>23</v>
      </c>
      <c r="BU38" s="242"/>
    </row>
  </sheetData>
  <sheetProtection algorithmName="SHA-512" hashValue="ZT1uQuIqeW5kCE26En7VNIBZHEp3xn1kL14IK4d5g67kr6wkH4Bcab9f/YxBhfQbeV8mfALZSAuxhCQopVPOFA==" saltValue="wJILRU/tK00kGWb42pT/Fw==" spinCount="100000" sheet="1" objects="1" formatColumns="0" formatRows="0"/>
  <mergeCells count="179">
    <mergeCell ref="A1:BR1"/>
    <mergeCell ref="A2:BR2"/>
    <mergeCell ref="A5:BH5"/>
    <mergeCell ref="A8:K8"/>
    <mergeCell ref="A10:M10"/>
    <mergeCell ref="A11:C11"/>
    <mergeCell ref="AF11:AM11"/>
    <mergeCell ref="AN11:AU11"/>
    <mergeCell ref="AV11:AX11"/>
    <mergeCell ref="AY11:BC11"/>
    <mergeCell ref="BD11:BH11"/>
    <mergeCell ref="BI11:BR11"/>
    <mergeCell ref="D11:M11"/>
    <mergeCell ref="BI12:BR12"/>
    <mergeCell ref="AF13:AM13"/>
    <mergeCell ref="AN13:AU13"/>
    <mergeCell ref="AV13:AX13"/>
    <mergeCell ref="AY13:BC13"/>
    <mergeCell ref="BD13:BH13"/>
    <mergeCell ref="BI13:BR13"/>
    <mergeCell ref="AF14:AM14"/>
    <mergeCell ref="AN14:AU14"/>
    <mergeCell ref="AV14:AX14"/>
    <mergeCell ref="AY14:BC14"/>
    <mergeCell ref="BD14:BH14"/>
    <mergeCell ref="AF12:AM12"/>
    <mergeCell ref="BI14:BR14"/>
    <mergeCell ref="D17:AU17"/>
    <mergeCell ref="AV17:AX17"/>
    <mergeCell ref="AY17:BC17"/>
    <mergeCell ref="BD17:BH17"/>
    <mergeCell ref="BI17:BR17"/>
    <mergeCell ref="A19:M19"/>
    <mergeCell ref="BD15:BH15"/>
    <mergeCell ref="BI15:BR15"/>
    <mergeCell ref="AF16:AM16"/>
    <mergeCell ref="AN16:AU16"/>
    <mergeCell ref="AV16:AX16"/>
    <mergeCell ref="AY16:BC16"/>
    <mergeCell ref="BD16:BH16"/>
    <mergeCell ref="BI16:BR16"/>
    <mergeCell ref="AF15:AM15"/>
    <mergeCell ref="AN15:AU15"/>
    <mergeCell ref="AV15:AX15"/>
    <mergeCell ref="AY15:BC15"/>
    <mergeCell ref="A12:C17"/>
    <mergeCell ref="AN12:AU12"/>
    <mergeCell ref="AV12:AX12"/>
    <mergeCell ref="AY12:BC12"/>
    <mergeCell ref="BD12:BH12"/>
    <mergeCell ref="D12:M12"/>
    <mergeCell ref="BD20:BH20"/>
    <mergeCell ref="BI20:BR20"/>
    <mergeCell ref="D21:M21"/>
    <mergeCell ref="N21:AQ21"/>
    <mergeCell ref="AR21:AT21"/>
    <mergeCell ref="AU21:AX21"/>
    <mergeCell ref="AY21:BC21"/>
    <mergeCell ref="BD21:BH21"/>
    <mergeCell ref="BI21:BR21"/>
    <mergeCell ref="D20:M20"/>
    <mergeCell ref="N20:AQ20"/>
    <mergeCell ref="AR20:AT20"/>
    <mergeCell ref="AU20:AX20"/>
    <mergeCell ref="AY20:BC20"/>
    <mergeCell ref="AY22:BC22"/>
    <mergeCell ref="BD22:BH22"/>
    <mergeCell ref="BI22:BR22"/>
    <mergeCell ref="D23:M23"/>
    <mergeCell ref="N23:AQ23"/>
    <mergeCell ref="AR23:AT23"/>
    <mergeCell ref="AU23:AX23"/>
    <mergeCell ref="AY23:BC23"/>
    <mergeCell ref="BD23:BH23"/>
    <mergeCell ref="BI23:BR23"/>
    <mergeCell ref="D22:M22"/>
    <mergeCell ref="N22:AQ22"/>
    <mergeCell ref="AR22:AT22"/>
    <mergeCell ref="AU22:AX22"/>
    <mergeCell ref="BI24:BR24"/>
    <mergeCell ref="D25:M25"/>
    <mergeCell ref="N25:AQ25"/>
    <mergeCell ref="AR25:AT25"/>
    <mergeCell ref="AU25:AX25"/>
    <mergeCell ref="AY25:BC25"/>
    <mergeCell ref="BD25:BH25"/>
    <mergeCell ref="BI25:BR25"/>
    <mergeCell ref="D24:M24"/>
    <mergeCell ref="N24:AQ24"/>
    <mergeCell ref="AR24:AT24"/>
    <mergeCell ref="AU24:AX24"/>
    <mergeCell ref="AY24:BC24"/>
    <mergeCell ref="BD24:BH24"/>
    <mergeCell ref="BI26:BR26"/>
    <mergeCell ref="D27:M27"/>
    <mergeCell ref="N27:AQ27"/>
    <mergeCell ref="AR27:AT27"/>
    <mergeCell ref="AU27:AX27"/>
    <mergeCell ref="AY27:BC27"/>
    <mergeCell ref="BD27:BH27"/>
    <mergeCell ref="BI27:BR27"/>
    <mergeCell ref="D26:M26"/>
    <mergeCell ref="N26:AQ26"/>
    <mergeCell ref="AR26:AT26"/>
    <mergeCell ref="AU26:AX26"/>
    <mergeCell ref="AY26:BC26"/>
    <mergeCell ref="BD26:BH26"/>
    <mergeCell ref="BI28:BR28"/>
    <mergeCell ref="D29:M29"/>
    <mergeCell ref="N29:AQ29"/>
    <mergeCell ref="AR29:AT29"/>
    <mergeCell ref="AU29:AX29"/>
    <mergeCell ref="AY29:BC29"/>
    <mergeCell ref="BD29:BH29"/>
    <mergeCell ref="BI29:BR29"/>
    <mergeCell ref="D28:M28"/>
    <mergeCell ref="N28:AQ28"/>
    <mergeCell ref="AR28:AT28"/>
    <mergeCell ref="AU28:AX28"/>
    <mergeCell ref="AY28:BC28"/>
    <mergeCell ref="BD28:BH28"/>
    <mergeCell ref="BI30:BR30"/>
    <mergeCell ref="D31:M31"/>
    <mergeCell ref="N31:AQ31"/>
    <mergeCell ref="AR31:AT31"/>
    <mergeCell ref="AU31:AX31"/>
    <mergeCell ref="AY31:BC31"/>
    <mergeCell ref="BD31:BH31"/>
    <mergeCell ref="BI31:BR31"/>
    <mergeCell ref="D30:M30"/>
    <mergeCell ref="N30:AQ30"/>
    <mergeCell ref="AR30:AT30"/>
    <mergeCell ref="AU30:AX30"/>
    <mergeCell ref="AY30:BC30"/>
    <mergeCell ref="BD30:BH30"/>
    <mergeCell ref="AU33:AX33"/>
    <mergeCell ref="AY33:BC33"/>
    <mergeCell ref="BD33:BH33"/>
    <mergeCell ref="BI33:BR33"/>
    <mergeCell ref="D32:M32"/>
    <mergeCell ref="N32:AQ32"/>
    <mergeCell ref="AR32:AT32"/>
    <mergeCell ref="AU32:AX32"/>
    <mergeCell ref="AY32:BC32"/>
    <mergeCell ref="BD32:BH32"/>
    <mergeCell ref="D36:BC36"/>
    <mergeCell ref="BD36:BH36"/>
    <mergeCell ref="BI36:BR36"/>
    <mergeCell ref="A38:BC38"/>
    <mergeCell ref="BD38:BH38"/>
    <mergeCell ref="BI34:BR34"/>
    <mergeCell ref="D35:M35"/>
    <mergeCell ref="N35:AQ35"/>
    <mergeCell ref="AR35:AT35"/>
    <mergeCell ref="AU35:AX35"/>
    <mergeCell ref="AY35:BC35"/>
    <mergeCell ref="BD35:BH35"/>
    <mergeCell ref="BI35:BR35"/>
    <mergeCell ref="D34:M34"/>
    <mergeCell ref="N34:AQ34"/>
    <mergeCell ref="AR34:AT34"/>
    <mergeCell ref="AU34:AX34"/>
    <mergeCell ref="AY34:BC34"/>
    <mergeCell ref="BD34:BH34"/>
    <mergeCell ref="A20:C36"/>
    <mergeCell ref="BI32:BR32"/>
    <mergeCell ref="D33:M33"/>
    <mergeCell ref="N33:AQ33"/>
    <mergeCell ref="AR33:AT33"/>
    <mergeCell ref="D13:M13"/>
    <mergeCell ref="D14:M14"/>
    <mergeCell ref="D15:M15"/>
    <mergeCell ref="D16:M16"/>
    <mergeCell ref="N11:AE11"/>
    <mergeCell ref="N12:AE12"/>
    <mergeCell ref="N13:AE13"/>
    <mergeCell ref="N14:AE14"/>
    <mergeCell ref="N15:AE15"/>
    <mergeCell ref="N16:AE16"/>
  </mergeCells>
  <phoneticPr fontId="28"/>
  <dataValidations count="10">
    <dataValidation type="list" allowBlank="1" showInputMessage="1" showErrorMessage="1" sqref="D21:D35" xr:uid="{89E7AAC4-B1D7-482C-842F-359C54F87B76}">
      <formula1>"取付に必要な施工費,取付に必要な部材費,解体・脱着・撤去費,その他"</formula1>
    </dataValidation>
    <dataValidation type="custom" imeMode="disabled" allowBlank="1" showInputMessage="1" showErrorMessage="1" errorTitle="入力エラー" error="小数点は第二位まで、三位以下切り捨てで入力して下さい。" sqref="AH19:AK19" xr:uid="{25A73D5F-3D7D-442F-A036-E37476F5C82E}">
      <formula1>AH19-ROUNDDOWN(AH19,2)=0</formula1>
    </dataValidation>
    <dataValidation imeMode="disabled" allowBlank="1" showInputMessage="1" showErrorMessage="1" sqref="BD38 AV17:BC18" xr:uid="{1CDB1989-F6C1-4477-8E5C-8AE6453058C0}"/>
    <dataValidation type="custom" imeMode="disabled" allowBlank="1" showInputMessage="1" showErrorMessage="1" errorTitle="入力エラー" error="小数点以下の入力はできません。" sqref="AV12:BC16 BD36 AY21:BC35" xr:uid="{9AD8DFF3-F944-4A58-A009-5DDC6F22E6CC}">
      <formula1>AV12-ROUNDDOWN(AV12,0)=0</formula1>
    </dataValidation>
    <dataValidation type="whole" imeMode="disabled" operator="greaterThan" allowBlank="1" showInputMessage="1" showErrorMessage="1" sqref="BD21:BD35 BD12:BD18 AL19:AO19" xr:uid="{C12F43B6-69DE-43B4-B05D-0CB36CA219A4}">
      <formula1>0</formula1>
    </dataValidation>
    <dataValidation type="list" allowBlank="1" showInputMessage="1" showErrorMessage="1" sqref="AF12:AF16" xr:uid="{D0FA0B9F-B8A9-4161-8C53-9826EFE31B25}">
      <formula1>"木製,金属製熱遮断構造,木と金属の複合材料製,樹脂と金属の複合材料製,その他"</formula1>
    </dataValidation>
    <dataValidation type="list" allowBlank="1" showInputMessage="1" showErrorMessage="1" sqref="AN12:AN16" xr:uid="{B7847D97-444A-492A-B6C4-FF211D06EAB2}">
      <formula1>"金属製高断熱フラッシュ構造,金属製断熱フラッシュ構造,木製断熱積層構造,その他"</formula1>
    </dataValidation>
    <dataValidation type="list" allowBlank="1" showInputMessage="1" sqref="AU21:AX35" xr:uid="{F15CEBD4-F85D-4965-82AD-1F242B0615D2}">
      <formula1>"式,人工,個,箇所,台,枚,組,m,㎡,㎥"</formula1>
    </dataValidation>
    <dataValidation type="whole" imeMode="disabled" operator="greaterThan" allowBlank="1" showInputMessage="1" showErrorMessage="1" error="小数点以下の入力はできません。" sqref="BD37:BR37" xr:uid="{FD816370-385F-47CD-BE66-52ED9089A04E}">
      <formula1>0</formula1>
    </dataValidation>
    <dataValidation type="custom" imeMode="disabled" operator="greaterThanOrEqual" allowBlank="1" showInputMessage="1" showErrorMessage="1" errorTitle="入力エラー" error="小数点は第2位まで入力して下さい。" sqref="AR21:AT35" xr:uid="{F58F99F1-F3B3-4A18-9041-03C578810429}">
      <formula1>AR21-ROUND(AR21,2)=0</formula1>
    </dataValidation>
  </dataValidations>
  <printOptions horizontalCentered="1"/>
  <pageMargins left="0.11811023622047245" right="0.11811023622047245" top="0.43307086614173229" bottom="0.15748031496062992" header="0.31496062992125984" footer="0.11811023622047245"/>
  <pageSetup paperSize="9" scale="3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E3120-AA6B-4FB5-A9F5-E4E78AD6D897}">
  <sheetPr>
    <pageSetUpPr fitToPage="1"/>
  </sheetPr>
  <dimension ref="A1:CC78"/>
  <sheetViews>
    <sheetView showGridLines="0" showZeros="0" view="pageBreakPreview" zoomScale="60" zoomScaleNormal="55" workbookViewId="0">
      <selection sqref="A1:BK1"/>
    </sheetView>
  </sheetViews>
  <sheetFormatPr defaultColWidth="3.6328125" defaultRowHeight="13" outlineLevelRow="1" x14ac:dyDescent="0.2"/>
  <cols>
    <col min="1" max="12" width="3.6328125" style="2" customWidth="1"/>
    <col min="13" max="26" width="4.453125" style="2" customWidth="1"/>
    <col min="27" max="28" width="3.6328125" style="2" customWidth="1"/>
    <col min="29" max="29" width="4.453125" style="2" customWidth="1"/>
    <col min="30" max="30" width="3.90625" style="2" customWidth="1"/>
    <col min="31" max="31" width="4.1796875" style="2" customWidth="1"/>
    <col min="32" max="34" width="3.6328125" style="2" customWidth="1"/>
    <col min="35" max="35" width="4.1796875" style="2" customWidth="1"/>
    <col min="36" max="39" width="3.6328125" style="2" customWidth="1"/>
    <col min="40" max="40" width="3.90625" style="2" customWidth="1"/>
    <col min="41" max="46" width="3.6328125" style="2" customWidth="1"/>
    <col min="47" max="47" width="4.81640625" style="2" customWidth="1"/>
    <col min="48" max="63" width="3.6328125" style="2" customWidth="1"/>
    <col min="64" max="64" width="3.6328125" style="2"/>
    <col min="65" max="65" width="6.1796875" style="2" bestFit="1" customWidth="1"/>
    <col min="66" max="66" width="51.81640625" style="2" hidden="1" customWidth="1"/>
    <col min="67" max="16384" width="3.6328125" style="2"/>
  </cols>
  <sheetData>
    <row r="1" spans="1:68" ht="15.65" customHeight="1" x14ac:dyDescent="0.2">
      <c r="A1" s="669" t="s">
        <v>474</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row>
    <row r="2" spans="1:68" ht="30" customHeight="1" x14ac:dyDescent="0.2">
      <c r="A2" s="558" t="s">
        <v>252</v>
      </c>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c r="BE2" s="558"/>
      <c r="BF2" s="558"/>
      <c r="BG2" s="558"/>
      <c r="BH2" s="558"/>
      <c r="BI2" s="558"/>
      <c r="BJ2" s="558"/>
      <c r="BK2" s="558"/>
    </row>
    <row r="3" spans="1:68" ht="8.5"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8" ht="56" customHeight="1" x14ac:dyDescent="0.2">
      <c r="A4" s="1088" t="s">
        <v>75</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1088"/>
      <c r="BA4" s="1088"/>
      <c r="BB4" s="304"/>
      <c r="BC4" s="304"/>
      <c r="BD4" s="304"/>
      <c r="BE4" s="304"/>
      <c r="BF4" s="304"/>
      <c r="BG4" s="304"/>
      <c r="BH4" s="304"/>
      <c r="BI4" s="304"/>
      <c r="BJ4" s="304"/>
      <c r="BK4" s="304"/>
    </row>
    <row r="5" spans="1:68" ht="17" customHeight="1" x14ac:dyDescent="0.2">
      <c r="A5" s="52"/>
      <c r="B5" s="53"/>
      <c r="C5" s="54" t="s">
        <v>68</v>
      </c>
      <c r="D5" s="9"/>
      <c r="E5" s="9"/>
      <c r="F5" s="9"/>
      <c r="G5" s="9"/>
      <c r="H5" s="55"/>
      <c r="I5" s="56"/>
      <c r="J5" s="54" t="s">
        <v>26</v>
      </c>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row>
    <row r="6" spans="1:68" ht="14.5" customHeight="1" thickBot="1" x14ac:dyDescent="0.25">
      <c r="A6" s="271"/>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1"/>
      <c r="AY6" s="271"/>
      <c r="AZ6" s="48"/>
      <c r="BA6" s="48"/>
      <c r="BB6" s="48"/>
      <c r="BC6" s="48"/>
      <c r="BD6" s="48"/>
      <c r="BE6" s="48"/>
      <c r="BF6" s="48"/>
      <c r="BG6" s="48"/>
      <c r="BH6" s="48"/>
      <c r="BI6" s="48"/>
      <c r="BJ6" s="48"/>
      <c r="BK6" s="48"/>
    </row>
    <row r="7" spans="1:68" ht="32.25" customHeight="1" thickBot="1" x14ac:dyDescent="0.3">
      <c r="A7" s="877" t="s">
        <v>436</v>
      </c>
      <c r="B7" s="878"/>
      <c r="C7" s="878"/>
      <c r="D7" s="878"/>
      <c r="E7" s="878"/>
      <c r="F7" s="878"/>
      <c r="G7" s="878"/>
      <c r="H7" s="878"/>
      <c r="I7" s="878"/>
      <c r="J7" s="878"/>
      <c r="K7" s="878"/>
      <c r="L7" s="878"/>
      <c r="M7" s="879"/>
      <c r="N7" s="1"/>
      <c r="O7" s="306" t="s">
        <v>452</v>
      </c>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307"/>
      <c r="AV7" s="1"/>
      <c r="AW7" s="1"/>
      <c r="AX7" s="1"/>
      <c r="AY7" s="1"/>
      <c r="AZ7" s="1"/>
      <c r="BA7" s="1"/>
      <c r="BB7" s="1"/>
      <c r="BC7" s="1"/>
      <c r="BD7" s="1"/>
      <c r="BE7" s="1"/>
      <c r="BF7" s="1"/>
      <c r="BG7" s="1"/>
      <c r="BH7" s="1"/>
      <c r="BI7" s="1"/>
      <c r="BJ7" s="1"/>
      <c r="BK7" s="1"/>
      <c r="BL7" s="1"/>
      <c r="BM7" s="1"/>
      <c r="BN7" s="1"/>
      <c r="BO7" s="1"/>
      <c r="BP7" s="1"/>
    </row>
    <row r="8" spans="1:68" ht="46.25" customHeight="1" x14ac:dyDescent="0.2">
      <c r="A8" s="1089" t="s">
        <v>231</v>
      </c>
      <c r="B8" s="1090"/>
      <c r="C8" s="1091"/>
      <c r="D8" s="1092" t="s">
        <v>232</v>
      </c>
      <c r="E8" s="1004"/>
      <c r="F8" s="1038"/>
      <c r="G8" s="1038"/>
      <c r="H8" s="1038" t="s">
        <v>233</v>
      </c>
      <c r="I8" s="1038"/>
      <c r="J8" s="1038"/>
      <c r="K8" s="1038" t="s">
        <v>234</v>
      </c>
      <c r="L8" s="1038"/>
      <c r="M8" s="1038"/>
      <c r="N8" s="1038"/>
      <c r="O8" s="1038"/>
      <c r="P8" s="1038"/>
      <c r="Q8" s="1038"/>
      <c r="R8" s="1038" t="s">
        <v>235</v>
      </c>
      <c r="S8" s="1038"/>
      <c r="T8" s="1038"/>
      <c r="U8" s="1038"/>
      <c r="V8" s="1038"/>
      <c r="W8" s="1038"/>
      <c r="X8" s="1038"/>
      <c r="Y8" s="1038"/>
      <c r="Z8" s="1038"/>
      <c r="AA8" s="1038"/>
      <c r="AB8" s="1038" t="s">
        <v>326</v>
      </c>
      <c r="AC8" s="1038"/>
      <c r="AD8" s="1038"/>
      <c r="AE8" s="1038"/>
      <c r="AF8" s="1038"/>
      <c r="AG8" s="1038"/>
      <c r="AH8" s="1038"/>
      <c r="AI8" s="1084" t="s">
        <v>236</v>
      </c>
      <c r="AJ8" s="1084"/>
      <c r="AK8" s="1084"/>
      <c r="AL8" s="1038" t="s">
        <v>237</v>
      </c>
      <c r="AM8" s="1038"/>
      <c r="AN8" s="1038"/>
      <c r="AO8" s="1085" t="s">
        <v>238</v>
      </c>
      <c r="AP8" s="1085"/>
      <c r="AQ8" s="1085"/>
      <c r="AR8" s="1085"/>
      <c r="AS8" s="1038" t="s">
        <v>239</v>
      </c>
      <c r="AT8" s="1086"/>
      <c r="AU8" s="1086"/>
      <c r="AV8" s="1087"/>
      <c r="AW8" s="1057" t="s">
        <v>240</v>
      </c>
      <c r="AX8" s="1058"/>
      <c r="AY8" s="1058"/>
      <c r="AZ8" s="1058"/>
      <c r="BA8" s="1058"/>
      <c r="BB8" s="853" t="s">
        <v>101</v>
      </c>
      <c r="BC8" s="854"/>
      <c r="BD8" s="854"/>
      <c r="BE8" s="854"/>
      <c r="BF8" s="854"/>
      <c r="BG8" s="854"/>
      <c r="BH8" s="854"/>
      <c r="BI8" s="854"/>
      <c r="BJ8" s="854"/>
      <c r="BK8" s="855"/>
      <c r="BM8" s="208" t="s">
        <v>78</v>
      </c>
      <c r="BN8" s="209" t="s">
        <v>292</v>
      </c>
    </row>
    <row r="9" spans="1:68" ht="32.15" customHeight="1" x14ac:dyDescent="0.2">
      <c r="A9" s="1053" t="s">
        <v>274</v>
      </c>
      <c r="B9" s="1054"/>
      <c r="C9" s="1055"/>
      <c r="D9" s="1077"/>
      <c r="E9" s="1078"/>
      <c r="F9" s="1073"/>
      <c r="G9" s="1073"/>
      <c r="H9" s="1073"/>
      <c r="I9" s="1073"/>
      <c r="J9" s="1073"/>
      <c r="K9" s="1079"/>
      <c r="L9" s="1079"/>
      <c r="M9" s="1079"/>
      <c r="N9" s="1079"/>
      <c r="O9" s="1079"/>
      <c r="P9" s="1079"/>
      <c r="Q9" s="1079"/>
      <c r="R9" s="1079"/>
      <c r="S9" s="1079"/>
      <c r="T9" s="1079"/>
      <c r="U9" s="1079"/>
      <c r="V9" s="1079"/>
      <c r="W9" s="1079"/>
      <c r="X9" s="1079"/>
      <c r="Y9" s="1079"/>
      <c r="Z9" s="1079"/>
      <c r="AA9" s="1079"/>
      <c r="AB9" s="1073"/>
      <c r="AC9" s="1073"/>
      <c r="AD9" s="1074"/>
      <c r="AE9" s="230" t="s">
        <v>76</v>
      </c>
      <c r="AF9" s="1078"/>
      <c r="AG9" s="1073"/>
      <c r="AH9" s="1073"/>
      <c r="AI9" s="1080" t="str">
        <f>IF(AND(AB9&lt;&gt;"",AF9&lt;&gt;""),ROUNDDOWN(AB9*AF9/1000000,2),"")</f>
        <v/>
      </c>
      <c r="AJ9" s="1080"/>
      <c r="AK9" s="1080"/>
      <c r="AL9" s="1081"/>
      <c r="AM9" s="1081"/>
      <c r="AN9" s="1081"/>
      <c r="AO9" s="1080" t="str">
        <f>IF(AI9&lt;&gt;"",AL9*AI9,"")</f>
        <v/>
      </c>
      <c r="AP9" s="1080"/>
      <c r="AQ9" s="1080"/>
      <c r="AR9" s="1080"/>
      <c r="AS9" s="1082"/>
      <c r="AT9" s="1082"/>
      <c r="AU9" s="1082"/>
      <c r="AV9" s="1083"/>
      <c r="AW9" s="827" t="str">
        <f>IF(AS9&lt;&gt;"",ROUNDDOWN(AL9*AS9,0),"")</f>
        <v/>
      </c>
      <c r="AX9" s="828"/>
      <c r="AY9" s="828"/>
      <c r="AZ9" s="828"/>
      <c r="BA9" s="828"/>
      <c r="BB9" s="823"/>
      <c r="BC9" s="824"/>
      <c r="BD9" s="824"/>
      <c r="BE9" s="824"/>
      <c r="BF9" s="824"/>
      <c r="BG9" s="824"/>
      <c r="BH9" s="824"/>
      <c r="BI9" s="824"/>
      <c r="BJ9" s="824"/>
      <c r="BK9" s="825"/>
      <c r="BM9" s="208">
        <v>1</v>
      </c>
      <c r="BN9" s="242"/>
    </row>
    <row r="10" spans="1:68" s="1" customFormat="1" ht="32.15" customHeight="1" x14ac:dyDescent="0.2">
      <c r="A10" s="948"/>
      <c r="B10" s="949"/>
      <c r="C10" s="983"/>
      <c r="D10" s="1077"/>
      <c r="E10" s="1078"/>
      <c r="F10" s="1073"/>
      <c r="G10" s="1073"/>
      <c r="H10" s="1073"/>
      <c r="I10" s="1073"/>
      <c r="J10" s="1073"/>
      <c r="K10" s="1079"/>
      <c r="L10" s="1079"/>
      <c r="M10" s="1079"/>
      <c r="N10" s="1079"/>
      <c r="O10" s="1079"/>
      <c r="P10" s="1079"/>
      <c r="Q10" s="1079"/>
      <c r="R10" s="1079"/>
      <c r="S10" s="1079"/>
      <c r="T10" s="1079"/>
      <c r="U10" s="1079"/>
      <c r="V10" s="1079"/>
      <c r="W10" s="1079"/>
      <c r="X10" s="1079"/>
      <c r="Y10" s="1079"/>
      <c r="Z10" s="1079"/>
      <c r="AA10" s="1079"/>
      <c r="AB10" s="1073"/>
      <c r="AC10" s="1073"/>
      <c r="AD10" s="1074"/>
      <c r="AE10" s="230" t="s">
        <v>76</v>
      </c>
      <c r="AF10" s="1078"/>
      <c r="AG10" s="1073"/>
      <c r="AH10" s="1073"/>
      <c r="AI10" s="1080" t="str">
        <f t="shared" ref="AI10:AI53" si="0">IF(AND(AB10&lt;&gt;"",AF10&lt;&gt;""),ROUNDDOWN(AB10*AF10/1000000,2),"")</f>
        <v/>
      </c>
      <c r="AJ10" s="1080"/>
      <c r="AK10" s="1080"/>
      <c r="AL10" s="1081"/>
      <c r="AM10" s="1081"/>
      <c r="AN10" s="1081"/>
      <c r="AO10" s="1080" t="str">
        <f t="shared" ref="AO10:AO53" si="1">IF(AI10&lt;&gt;"",AL10*AI10,"")</f>
        <v/>
      </c>
      <c r="AP10" s="1080"/>
      <c r="AQ10" s="1080"/>
      <c r="AR10" s="1080"/>
      <c r="AS10" s="1082"/>
      <c r="AT10" s="1082"/>
      <c r="AU10" s="1082"/>
      <c r="AV10" s="1083"/>
      <c r="AW10" s="827" t="str">
        <f t="shared" ref="AW10:AW53" si="2">IF(AS10&lt;&gt;"",ROUNDDOWN(AL10*AS10,0),"")</f>
        <v/>
      </c>
      <c r="AX10" s="828"/>
      <c r="AY10" s="828"/>
      <c r="AZ10" s="828"/>
      <c r="BA10" s="828"/>
      <c r="BB10" s="823"/>
      <c r="BC10" s="824"/>
      <c r="BD10" s="824"/>
      <c r="BE10" s="824"/>
      <c r="BF10" s="824"/>
      <c r="BG10" s="824"/>
      <c r="BH10" s="824"/>
      <c r="BI10" s="824"/>
      <c r="BJ10" s="824"/>
      <c r="BK10" s="825"/>
      <c r="BM10" s="208">
        <v>2</v>
      </c>
      <c r="BN10" s="242"/>
    </row>
    <row r="11" spans="1:68" s="1" customFormat="1" ht="32.15" customHeight="1" x14ac:dyDescent="0.2">
      <c r="A11" s="948"/>
      <c r="B11" s="949"/>
      <c r="C11" s="983"/>
      <c r="D11" s="1077"/>
      <c r="E11" s="1078"/>
      <c r="F11" s="1073"/>
      <c r="G11" s="1073"/>
      <c r="H11" s="1073"/>
      <c r="I11" s="1073"/>
      <c r="J11" s="1073"/>
      <c r="K11" s="1079"/>
      <c r="L11" s="1079"/>
      <c r="M11" s="1079"/>
      <c r="N11" s="1079"/>
      <c r="O11" s="1079"/>
      <c r="P11" s="1079"/>
      <c r="Q11" s="1079"/>
      <c r="R11" s="1079"/>
      <c r="S11" s="1079"/>
      <c r="T11" s="1079"/>
      <c r="U11" s="1079"/>
      <c r="V11" s="1079"/>
      <c r="W11" s="1079"/>
      <c r="X11" s="1079"/>
      <c r="Y11" s="1079"/>
      <c r="Z11" s="1079"/>
      <c r="AA11" s="1079"/>
      <c r="AB11" s="1073"/>
      <c r="AC11" s="1073"/>
      <c r="AD11" s="1074"/>
      <c r="AE11" s="230" t="s">
        <v>76</v>
      </c>
      <c r="AF11" s="1078"/>
      <c r="AG11" s="1073"/>
      <c r="AH11" s="1073"/>
      <c r="AI11" s="1080" t="str">
        <f t="shared" si="0"/>
        <v/>
      </c>
      <c r="AJ11" s="1080"/>
      <c r="AK11" s="1080"/>
      <c r="AL11" s="1081"/>
      <c r="AM11" s="1081"/>
      <c r="AN11" s="1081"/>
      <c r="AO11" s="1080" t="str">
        <f t="shared" si="1"/>
        <v/>
      </c>
      <c r="AP11" s="1080"/>
      <c r="AQ11" s="1080"/>
      <c r="AR11" s="1080"/>
      <c r="AS11" s="1082"/>
      <c r="AT11" s="1082"/>
      <c r="AU11" s="1082"/>
      <c r="AV11" s="1083"/>
      <c r="AW11" s="827" t="str">
        <f t="shared" si="2"/>
        <v/>
      </c>
      <c r="AX11" s="828"/>
      <c r="AY11" s="828"/>
      <c r="AZ11" s="828"/>
      <c r="BA11" s="828"/>
      <c r="BB11" s="823"/>
      <c r="BC11" s="824"/>
      <c r="BD11" s="824"/>
      <c r="BE11" s="824"/>
      <c r="BF11" s="824"/>
      <c r="BG11" s="824"/>
      <c r="BH11" s="824"/>
      <c r="BI11" s="824"/>
      <c r="BJ11" s="824"/>
      <c r="BK11" s="825"/>
      <c r="BM11" s="208">
        <v>3</v>
      </c>
      <c r="BN11" s="242"/>
    </row>
    <row r="12" spans="1:68" s="1" customFormat="1" ht="32.15" customHeight="1" x14ac:dyDescent="0.2">
      <c r="A12" s="948"/>
      <c r="B12" s="949"/>
      <c r="C12" s="983"/>
      <c r="D12" s="1077"/>
      <c r="E12" s="1078"/>
      <c r="F12" s="1073"/>
      <c r="G12" s="1073"/>
      <c r="H12" s="1073"/>
      <c r="I12" s="1073"/>
      <c r="J12" s="1073"/>
      <c r="K12" s="1079"/>
      <c r="L12" s="1079"/>
      <c r="M12" s="1079"/>
      <c r="N12" s="1079"/>
      <c r="O12" s="1079"/>
      <c r="P12" s="1079"/>
      <c r="Q12" s="1079"/>
      <c r="R12" s="1079"/>
      <c r="S12" s="1079"/>
      <c r="T12" s="1079"/>
      <c r="U12" s="1079"/>
      <c r="V12" s="1079"/>
      <c r="W12" s="1079"/>
      <c r="X12" s="1079"/>
      <c r="Y12" s="1079"/>
      <c r="Z12" s="1079"/>
      <c r="AA12" s="1079"/>
      <c r="AB12" s="1073"/>
      <c r="AC12" s="1073"/>
      <c r="AD12" s="1074"/>
      <c r="AE12" s="230" t="s">
        <v>76</v>
      </c>
      <c r="AF12" s="1078"/>
      <c r="AG12" s="1073"/>
      <c r="AH12" s="1073"/>
      <c r="AI12" s="1080" t="str">
        <f t="shared" si="0"/>
        <v/>
      </c>
      <c r="AJ12" s="1080"/>
      <c r="AK12" s="1080"/>
      <c r="AL12" s="1081"/>
      <c r="AM12" s="1081"/>
      <c r="AN12" s="1081"/>
      <c r="AO12" s="1080" t="str">
        <f t="shared" si="1"/>
        <v/>
      </c>
      <c r="AP12" s="1080"/>
      <c r="AQ12" s="1080"/>
      <c r="AR12" s="1080"/>
      <c r="AS12" s="1082"/>
      <c r="AT12" s="1082"/>
      <c r="AU12" s="1082"/>
      <c r="AV12" s="1083"/>
      <c r="AW12" s="827" t="str">
        <f t="shared" si="2"/>
        <v/>
      </c>
      <c r="AX12" s="828"/>
      <c r="AY12" s="828"/>
      <c r="AZ12" s="828"/>
      <c r="BA12" s="828"/>
      <c r="BB12" s="823"/>
      <c r="BC12" s="824"/>
      <c r="BD12" s="824"/>
      <c r="BE12" s="824"/>
      <c r="BF12" s="824"/>
      <c r="BG12" s="824"/>
      <c r="BH12" s="824"/>
      <c r="BI12" s="824"/>
      <c r="BJ12" s="824"/>
      <c r="BK12" s="825"/>
      <c r="BM12" s="208">
        <v>4</v>
      </c>
      <c r="BN12" s="242"/>
    </row>
    <row r="13" spans="1:68" s="1" customFormat="1" ht="32.15" customHeight="1" x14ac:dyDescent="0.2">
      <c r="A13" s="948"/>
      <c r="B13" s="949"/>
      <c r="C13" s="983"/>
      <c r="D13" s="1077"/>
      <c r="E13" s="1078"/>
      <c r="F13" s="1073"/>
      <c r="G13" s="1073"/>
      <c r="H13" s="1073"/>
      <c r="I13" s="1073"/>
      <c r="J13" s="1073"/>
      <c r="K13" s="1079"/>
      <c r="L13" s="1079"/>
      <c r="M13" s="1079"/>
      <c r="N13" s="1079"/>
      <c r="O13" s="1079"/>
      <c r="P13" s="1079"/>
      <c r="Q13" s="1079"/>
      <c r="R13" s="1079"/>
      <c r="S13" s="1079"/>
      <c r="T13" s="1079"/>
      <c r="U13" s="1079"/>
      <c r="V13" s="1079"/>
      <c r="W13" s="1079"/>
      <c r="X13" s="1079"/>
      <c r="Y13" s="1079"/>
      <c r="Z13" s="1079"/>
      <c r="AA13" s="1079"/>
      <c r="AB13" s="1073"/>
      <c r="AC13" s="1073"/>
      <c r="AD13" s="1074"/>
      <c r="AE13" s="230" t="s">
        <v>76</v>
      </c>
      <c r="AF13" s="1078"/>
      <c r="AG13" s="1073"/>
      <c r="AH13" s="1073"/>
      <c r="AI13" s="1080" t="str">
        <f t="shared" si="0"/>
        <v/>
      </c>
      <c r="AJ13" s="1080"/>
      <c r="AK13" s="1080"/>
      <c r="AL13" s="1081"/>
      <c r="AM13" s="1081"/>
      <c r="AN13" s="1081"/>
      <c r="AO13" s="1080" t="str">
        <f t="shared" si="1"/>
        <v/>
      </c>
      <c r="AP13" s="1080"/>
      <c r="AQ13" s="1080"/>
      <c r="AR13" s="1080"/>
      <c r="AS13" s="1082"/>
      <c r="AT13" s="1082"/>
      <c r="AU13" s="1082"/>
      <c r="AV13" s="1083"/>
      <c r="AW13" s="827" t="str">
        <f>IF(AS13&lt;&gt;"",ROUNDDOWN(AL13*AS13,0),"")</f>
        <v/>
      </c>
      <c r="AX13" s="828"/>
      <c r="AY13" s="828"/>
      <c r="AZ13" s="828"/>
      <c r="BA13" s="828"/>
      <c r="BB13" s="823"/>
      <c r="BC13" s="824"/>
      <c r="BD13" s="824"/>
      <c r="BE13" s="824"/>
      <c r="BF13" s="824"/>
      <c r="BG13" s="824"/>
      <c r="BH13" s="824"/>
      <c r="BI13" s="824"/>
      <c r="BJ13" s="824"/>
      <c r="BK13" s="825"/>
      <c r="BM13" s="208">
        <v>5</v>
      </c>
      <c r="BN13" s="242"/>
    </row>
    <row r="14" spans="1:68" s="1" customFormat="1" ht="32.15" customHeight="1" x14ac:dyDescent="0.2">
      <c r="A14" s="948"/>
      <c r="B14" s="949"/>
      <c r="C14" s="983"/>
      <c r="D14" s="1077"/>
      <c r="E14" s="1078"/>
      <c r="F14" s="1073"/>
      <c r="G14" s="1073"/>
      <c r="H14" s="1073"/>
      <c r="I14" s="1073"/>
      <c r="J14" s="1073"/>
      <c r="K14" s="1079"/>
      <c r="L14" s="1079"/>
      <c r="M14" s="1079"/>
      <c r="N14" s="1079"/>
      <c r="O14" s="1079"/>
      <c r="P14" s="1079"/>
      <c r="Q14" s="1079"/>
      <c r="R14" s="1079"/>
      <c r="S14" s="1079"/>
      <c r="T14" s="1079"/>
      <c r="U14" s="1079"/>
      <c r="V14" s="1079"/>
      <c r="W14" s="1079"/>
      <c r="X14" s="1079"/>
      <c r="Y14" s="1079"/>
      <c r="Z14" s="1079"/>
      <c r="AA14" s="1079"/>
      <c r="AB14" s="1073"/>
      <c r="AC14" s="1073"/>
      <c r="AD14" s="1074"/>
      <c r="AE14" s="230" t="s">
        <v>76</v>
      </c>
      <c r="AF14" s="1078"/>
      <c r="AG14" s="1073"/>
      <c r="AH14" s="1073"/>
      <c r="AI14" s="1080" t="str">
        <f t="shared" si="0"/>
        <v/>
      </c>
      <c r="AJ14" s="1080"/>
      <c r="AK14" s="1080"/>
      <c r="AL14" s="1081"/>
      <c r="AM14" s="1081"/>
      <c r="AN14" s="1081"/>
      <c r="AO14" s="1080" t="str">
        <f>IF(AI14&lt;&gt;"",AL14*AI14,"")</f>
        <v/>
      </c>
      <c r="AP14" s="1080"/>
      <c r="AQ14" s="1080"/>
      <c r="AR14" s="1080"/>
      <c r="AS14" s="1082"/>
      <c r="AT14" s="1082"/>
      <c r="AU14" s="1082"/>
      <c r="AV14" s="1083"/>
      <c r="AW14" s="827" t="str">
        <f t="shared" ref="AW14:AW37" si="3">IF(AS14&lt;&gt;"",ROUNDDOWN(AL14*AS14,0),"")</f>
        <v/>
      </c>
      <c r="AX14" s="828"/>
      <c r="AY14" s="828"/>
      <c r="AZ14" s="828"/>
      <c r="BA14" s="828"/>
      <c r="BB14" s="823"/>
      <c r="BC14" s="824"/>
      <c r="BD14" s="824"/>
      <c r="BE14" s="824"/>
      <c r="BF14" s="824"/>
      <c r="BG14" s="824"/>
      <c r="BH14" s="824"/>
      <c r="BI14" s="824"/>
      <c r="BJ14" s="824"/>
      <c r="BK14" s="825"/>
      <c r="BM14" s="208">
        <v>6</v>
      </c>
      <c r="BN14" s="242"/>
    </row>
    <row r="15" spans="1:68" s="1" customFormat="1" ht="32.15" customHeight="1" x14ac:dyDescent="0.2">
      <c r="A15" s="948"/>
      <c r="B15" s="949"/>
      <c r="C15" s="983"/>
      <c r="D15" s="1077"/>
      <c r="E15" s="1078"/>
      <c r="F15" s="1073"/>
      <c r="G15" s="1073"/>
      <c r="H15" s="1073"/>
      <c r="I15" s="1073"/>
      <c r="J15" s="1073"/>
      <c r="K15" s="1079"/>
      <c r="L15" s="1079"/>
      <c r="M15" s="1079"/>
      <c r="N15" s="1079"/>
      <c r="O15" s="1079"/>
      <c r="P15" s="1079"/>
      <c r="Q15" s="1079"/>
      <c r="R15" s="1079"/>
      <c r="S15" s="1079"/>
      <c r="T15" s="1079"/>
      <c r="U15" s="1079"/>
      <c r="V15" s="1079"/>
      <c r="W15" s="1079"/>
      <c r="X15" s="1079"/>
      <c r="Y15" s="1079"/>
      <c r="Z15" s="1079"/>
      <c r="AA15" s="1079"/>
      <c r="AB15" s="1073"/>
      <c r="AC15" s="1073"/>
      <c r="AD15" s="1074"/>
      <c r="AE15" s="230" t="s">
        <v>76</v>
      </c>
      <c r="AF15" s="1078"/>
      <c r="AG15" s="1073"/>
      <c r="AH15" s="1073"/>
      <c r="AI15" s="1080" t="str">
        <f t="shared" si="0"/>
        <v/>
      </c>
      <c r="AJ15" s="1080"/>
      <c r="AK15" s="1080"/>
      <c r="AL15" s="1081"/>
      <c r="AM15" s="1081"/>
      <c r="AN15" s="1081"/>
      <c r="AO15" s="1080" t="str">
        <f t="shared" si="1"/>
        <v/>
      </c>
      <c r="AP15" s="1080"/>
      <c r="AQ15" s="1080"/>
      <c r="AR15" s="1080"/>
      <c r="AS15" s="1082"/>
      <c r="AT15" s="1082"/>
      <c r="AU15" s="1082"/>
      <c r="AV15" s="1083"/>
      <c r="AW15" s="827" t="str">
        <f t="shared" si="3"/>
        <v/>
      </c>
      <c r="AX15" s="828"/>
      <c r="AY15" s="828"/>
      <c r="AZ15" s="828"/>
      <c r="BA15" s="828"/>
      <c r="BB15" s="823"/>
      <c r="BC15" s="824"/>
      <c r="BD15" s="824"/>
      <c r="BE15" s="824"/>
      <c r="BF15" s="824"/>
      <c r="BG15" s="824"/>
      <c r="BH15" s="824"/>
      <c r="BI15" s="824"/>
      <c r="BJ15" s="824"/>
      <c r="BK15" s="825"/>
      <c r="BM15" s="208">
        <v>7</v>
      </c>
      <c r="BN15" s="242"/>
    </row>
    <row r="16" spans="1:68" s="1" customFormat="1" ht="32.15" customHeight="1" x14ac:dyDescent="0.2">
      <c r="A16" s="948"/>
      <c r="B16" s="949"/>
      <c r="C16" s="983"/>
      <c r="D16" s="1077"/>
      <c r="E16" s="1078"/>
      <c r="F16" s="1073"/>
      <c r="G16" s="1073"/>
      <c r="H16" s="1073"/>
      <c r="I16" s="1073"/>
      <c r="J16" s="1073"/>
      <c r="K16" s="1079"/>
      <c r="L16" s="1079"/>
      <c r="M16" s="1079"/>
      <c r="N16" s="1079"/>
      <c r="O16" s="1079"/>
      <c r="P16" s="1079"/>
      <c r="Q16" s="1079"/>
      <c r="R16" s="1079"/>
      <c r="S16" s="1079"/>
      <c r="T16" s="1079"/>
      <c r="U16" s="1079"/>
      <c r="V16" s="1079"/>
      <c r="W16" s="1079"/>
      <c r="X16" s="1079"/>
      <c r="Y16" s="1079"/>
      <c r="Z16" s="1079"/>
      <c r="AA16" s="1079"/>
      <c r="AB16" s="1073"/>
      <c r="AC16" s="1073"/>
      <c r="AD16" s="1074"/>
      <c r="AE16" s="230" t="s">
        <v>76</v>
      </c>
      <c r="AF16" s="1078"/>
      <c r="AG16" s="1073"/>
      <c r="AH16" s="1073"/>
      <c r="AI16" s="1080" t="str">
        <f t="shared" si="0"/>
        <v/>
      </c>
      <c r="AJ16" s="1080"/>
      <c r="AK16" s="1080"/>
      <c r="AL16" s="1081"/>
      <c r="AM16" s="1081"/>
      <c r="AN16" s="1081"/>
      <c r="AO16" s="1080" t="str">
        <f t="shared" si="1"/>
        <v/>
      </c>
      <c r="AP16" s="1080"/>
      <c r="AQ16" s="1080"/>
      <c r="AR16" s="1080"/>
      <c r="AS16" s="1082"/>
      <c r="AT16" s="1082"/>
      <c r="AU16" s="1082"/>
      <c r="AV16" s="1083"/>
      <c r="AW16" s="827" t="str">
        <f t="shared" si="3"/>
        <v/>
      </c>
      <c r="AX16" s="828"/>
      <c r="AY16" s="828"/>
      <c r="AZ16" s="828"/>
      <c r="BA16" s="828"/>
      <c r="BB16" s="823"/>
      <c r="BC16" s="824"/>
      <c r="BD16" s="824"/>
      <c r="BE16" s="824"/>
      <c r="BF16" s="824"/>
      <c r="BG16" s="824"/>
      <c r="BH16" s="824"/>
      <c r="BI16" s="824"/>
      <c r="BJ16" s="824"/>
      <c r="BK16" s="825"/>
      <c r="BM16" s="208">
        <v>8</v>
      </c>
      <c r="BN16" s="242"/>
    </row>
    <row r="17" spans="1:66" s="1" customFormat="1" ht="32.15" customHeight="1" x14ac:dyDescent="0.2">
      <c r="A17" s="948"/>
      <c r="B17" s="949"/>
      <c r="C17" s="983"/>
      <c r="D17" s="1077"/>
      <c r="E17" s="1078"/>
      <c r="F17" s="1073"/>
      <c r="G17" s="1073"/>
      <c r="H17" s="1073"/>
      <c r="I17" s="1073"/>
      <c r="J17" s="1073"/>
      <c r="K17" s="1079"/>
      <c r="L17" s="1079"/>
      <c r="M17" s="1079"/>
      <c r="N17" s="1079"/>
      <c r="O17" s="1079"/>
      <c r="P17" s="1079"/>
      <c r="Q17" s="1079"/>
      <c r="R17" s="1079"/>
      <c r="S17" s="1079"/>
      <c r="T17" s="1079"/>
      <c r="U17" s="1079"/>
      <c r="V17" s="1079"/>
      <c r="W17" s="1079"/>
      <c r="X17" s="1079"/>
      <c r="Y17" s="1079"/>
      <c r="Z17" s="1079"/>
      <c r="AA17" s="1079"/>
      <c r="AB17" s="1073"/>
      <c r="AC17" s="1073"/>
      <c r="AD17" s="1074"/>
      <c r="AE17" s="230" t="s">
        <v>76</v>
      </c>
      <c r="AF17" s="1078"/>
      <c r="AG17" s="1073"/>
      <c r="AH17" s="1073"/>
      <c r="AI17" s="1080" t="str">
        <f t="shared" si="0"/>
        <v/>
      </c>
      <c r="AJ17" s="1080"/>
      <c r="AK17" s="1080"/>
      <c r="AL17" s="1081"/>
      <c r="AM17" s="1081"/>
      <c r="AN17" s="1081"/>
      <c r="AO17" s="1080" t="str">
        <f t="shared" si="1"/>
        <v/>
      </c>
      <c r="AP17" s="1080"/>
      <c r="AQ17" s="1080"/>
      <c r="AR17" s="1080"/>
      <c r="AS17" s="1082"/>
      <c r="AT17" s="1082"/>
      <c r="AU17" s="1082"/>
      <c r="AV17" s="1083"/>
      <c r="AW17" s="827" t="str">
        <f t="shared" si="3"/>
        <v/>
      </c>
      <c r="AX17" s="828"/>
      <c r="AY17" s="828"/>
      <c r="AZ17" s="828"/>
      <c r="BA17" s="828"/>
      <c r="BB17" s="823"/>
      <c r="BC17" s="824"/>
      <c r="BD17" s="824"/>
      <c r="BE17" s="824"/>
      <c r="BF17" s="824"/>
      <c r="BG17" s="824"/>
      <c r="BH17" s="824"/>
      <c r="BI17" s="824"/>
      <c r="BJ17" s="824"/>
      <c r="BK17" s="825"/>
      <c r="BM17" s="208">
        <v>9</v>
      </c>
      <c r="BN17" s="242"/>
    </row>
    <row r="18" spans="1:66" s="1" customFormat="1" ht="32.15" customHeight="1" x14ac:dyDescent="0.2">
      <c r="A18" s="948"/>
      <c r="B18" s="949"/>
      <c r="C18" s="983"/>
      <c r="D18" s="1077"/>
      <c r="E18" s="1078"/>
      <c r="F18" s="1073"/>
      <c r="G18" s="1073"/>
      <c r="H18" s="1073"/>
      <c r="I18" s="1073"/>
      <c r="J18" s="1073"/>
      <c r="K18" s="1079"/>
      <c r="L18" s="1079"/>
      <c r="M18" s="1079"/>
      <c r="N18" s="1079"/>
      <c r="O18" s="1079"/>
      <c r="P18" s="1079"/>
      <c r="Q18" s="1079"/>
      <c r="R18" s="1079"/>
      <c r="S18" s="1079"/>
      <c r="T18" s="1079"/>
      <c r="U18" s="1079"/>
      <c r="V18" s="1079"/>
      <c r="W18" s="1079"/>
      <c r="X18" s="1079"/>
      <c r="Y18" s="1079"/>
      <c r="Z18" s="1079"/>
      <c r="AA18" s="1079"/>
      <c r="AB18" s="1073"/>
      <c r="AC18" s="1073"/>
      <c r="AD18" s="1074"/>
      <c r="AE18" s="230" t="s">
        <v>76</v>
      </c>
      <c r="AF18" s="1078"/>
      <c r="AG18" s="1073"/>
      <c r="AH18" s="1073"/>
      <c r="AI18" s="1080" t="str">
        <f t="shared" si="0"/>
        <v/>
      </c>
      <c r="AJ18" s="1080"/>
      <c r="AK18" s="1080"/>
      <c r="AL18" s="1081"/>
      <c r="AM18" s="1081"/>
      <c r="AN18" s="1081"/>
      <c r="AO18" s="1080" t="str">
        <f t="shared" si="1"/>
        <v/>
      </c>
      <c r="AP18" s="1080"/>
      <c r="AQ18" s="1080"/>
      <c r="AR18" s="1080"/>
      <c r="AS18" s="1082"/>
      <c r="AT18" s="1082"/>
      <c r="AU18" s="1082"/>
      <c r="AV18" s="1083"/>
      <c r="AW18" s="827" t="str">
        <f t="shared" si="3"/>
        <v/>
      </c>
      <c r="AX18" s="828"/>
      <c r="AY18" s="828"/>
      <c r="AZ18" s="828"/>
      <c r="BA18" s="828"/>
      <c r="BB18" s="823"/>
      <c r="BC18" s="824"/>
      <c r="BD18" s="824"/>
      <c r="BE18" s="824"/>
      <c r="BF18" s="824"/>
      <c r="BG18" s="824"/>
      <c r="BH18" s="824"/>
      <c r="BI18" s="824"/>
      <c r="BJ18" s="824"/>
      <c r="BK18" s="825"/>
      <c r="BM18" s="208">
        <v>10</v>
      </c>
      <c r="BN18" s="242"/>
    </row>
    <row r="19" spans="1:66" s="1" customFormat="1" ht="32.15" customHeight="1" x14ac:dyDescent="0.2">
      <c r="A19" s="948"/>
      <c r="B19" s="949"/>
      <c r="C19" s="983"/>
      <c r="D19" s="1077"/>
      <c r="E19" s="1078"/>
      <c r="F19" s="1073"/>
      <c r="G19" s="1073"/>
      <c r="H19" s="1073"/>
      <c r="I19" s="1073"/>
      <c r="J19" s="1073"/>
      <c r="K19" s="1079"/>
      <c r="L19" s="1079"/>
      <c r="M19" s="1079"/>
      <c r="N19" s="1079"/>
      <c r="O19" s="1079"/>
      <c r="P19" s="1079"/>
      <c r="Q19" s="1079"/>
      <c r="R19" s="1079"/>
      <c r="S19" s="1079"/>
      <c r="T19" s="1079"/>
      <c r="U19" s="1079"/>
      <c r="V19" s="1079"/>
      <c r="W19" s="1079"/>
      <c r="X19" s="1079"/>
      <c r="Y19" s="1079"/>
      <c r="Z19" s="1079"/>
      <c r="AA19" s="1079"/>
      <c r="AB19" s="1073"/>
      <c r="AC19" s="1073"/>
      <c r="AD19" s="1074"/>
      <c r="AE19" s="230" t="s">
        <v>76</v>
      </c>
      <c r="AF19" s="1078"/>
      <c r="AG19" s="1073"/>
      <c r="AH19" s="1073"/>
      <c r="AI19" s="1080" t="str">
        <f t="shared" si="0"/>
        <v/>
      </c>
      <c r="AJ19" s="1080"/>
      <c r="AK19" s="1080"/>
      <c r="AL19" s="1081"/>
      <c r="AM19" s="1081"/>
      <c r="AN19" s="1081"/>
      <c r="AO19" s="1080" t="str">
        <f t="shared" si="1"/>
        <v/>
      </c>
      <c r="AP19" s="1080"/>
      <c r="AQ19" s="1080"/>
      <c r="AR19" s="1080"/>
      <c r="AS19" s="1082"/>
      <c r="AT19" s="1082"/>
      <c r="AU19" s="1082"/>
      <c r="AV19" s="1083"/>
      <c r="AW19" s="827" t="str">
        <f t="shared" si="3"/>
        <v/>
      </c>
      <c r="AX19" s="828"/>
      <c r="AY19" s="828"/>
      <c r="AZ19" s="828"/>
      <c r="BA19" s="828"/>
      <c r="BB19" s="823"/>
      <c r="BC19" s="824"/>
      <c r="BD19" s="824"/>
      <c r="BE19" s="824"/>
      <c r="BF19" s="824"/>
      <c r="BG19" s="824"/>
      <c r="BH19" s="824"/>
      <c r="BI19" s="824"/>
      <c r="BJ19" s="824"/>
      <c r="BK19" s="825"/>
      <c r="BM19" s="208">
        <v>11</v>
      </c>
      <c r="BN19" s="242"/>
    </row>
    <row r="20" spans="1:66" s="1" customFormat="1" ht="32.15" customHeight="1" x14ac:dyDescent="0.2">
      <c r="A20" s="948"/>
      <c r="B20" s="949"/>
      <c r="C20" s="983"/>
      <c r="D20" s="1077"/>
      <c r="E20" s="1078"/>
      <c r="F20" s="1073"/>
      <c r="G20" s="1073"/>
      <c r="H20" s="1073"/>
      <c r="I20" s="1073"/>
      <c r="J20" s="1073"/>
      <c r="K20" s="1079"/>
      <c r="L20" s="1079"/>
      <c r="M20" s="1079"/>
      <c r="N20" s="1079"/>
      <c r="O20" s="1079"/>
      <c r="P20" s="1079"/>
      <c r="Q20" s="1079"/>
      <c r="R20" s="1079"/>
      <c r="S20" s="1079"/>
      <c r="T20" s="1079"/>
      <c r="U20" s="1079"/>
      <c r="V20" s="1079"/>
      <c r="W20" s="1079"/>
      <c r="X20" s="1079"/>
      <c r="Y20" s="1079"/>
      <c r="Z20" s="1079"/>
      <c r="AA20" s="1079"/>
      <c r="AB20" s="1073"/>
      <c r="AC20" s="1073"/>
      <c r="AD20" s="1074"/>
      <c r="AE20" s="230" t="s">
        <v>76</v>
      </c>
      <c r="AF20" s="1078"/>
      <c r="AG20" s="1073"/>
      <c r="AH20" s="1073"/>
      <c r="AI20" s="1080" t="str">
        <f t="shared" si="0"/>
        <v/>
      </c>
      <c r="AJ20" s="1080"/>
      <c r="AK20" s="1080"/>
      <c r="AL20" s="1081"/>
      <c r="AM20" s="1081"/>
      <c r="AN20" s="1081"/>
      <c r="AO20" s="1080" t="str">
        <f t="shared" si="1"/>
        <v/>
      </c>
      <c r="AP20" s="1080"/>
      <c r="AQ20" s="1080"/>
      <c r="AR20" s="1080"/>
      <c r="AS20" s="1082"/>
      <c r="AT20" s="1082"/>
      <c r="AU20" s="1082"/>
      <c r="AV20" s="1083"/>
      <c r="AW20" s="827" t="str">
        <f t="shared" si="3"/>
        <v/>
      </c>
      <c r="AX20" s="828"/>
      <c r="AY20" s="828"/>
      <c r="AZ20" s="828"/>
      <c r="BA20" s="828"/>
      <c r="BB20" s="823"/>
      <c r="BC20" s="824"/>
      <c r="BD20" s="824"/>
      <c r="BE20" s="824"/>
      <c r="BF20" s="824"/>
      <c r="BG20" s="824"/>
      <c r="BH20" s="824"/>
      <c r="BI20" s="824"/>
      <c r="BJ20" s="824"/>
      <c r="BK20" s="825"/>
      <c r="BM20" s="208">
        <v>12</v>
      </c>
      <c r="BN20" s="242"/>
    </row>
    <row r="21" spans="1:66" s="1" customFormat="1" ht="32.15" customHeight="1" x14ac:dyDescent="0.2">
      <c r="A21" s="948"/>
      <c r="B21" s="949"/>
      <c r="C21" s="983"/>
      <c r="D21" s="1077"/>
      <c r="E21" s="1078"/>
      <c r="F21" s="1073"/>
      <c r="G21" s="1073"/>
      <c r="H21" s="1073"/>
      <c r="I21" s="1073"/>
      <c r="J21" s="1073"/>
      <c r="K21" s="1079"/>
      <c r="L21" s="1079"/>
      <c r="M21" s="1079"/>
      <c r="N21" s="1079"/>
      <c r="O21" s="1079"/>
      <c r="P21" s="1079"/>
      <c r="Q21" s="1079"/>
      <c r="R21" s="1079"/>
      <c r="S21" s="1079"/>
      <c r="T21" s="1079"/>
      <c r="U21" s="1079"/>
      <c r="V21" s="1079"/>
      <c r="W21" s="1079"/>
      <c r="X21" s="1079"/>
      <c r="Y21" s="1079"/>
      <c r="Z21" s="1079"/>
      <c r="AA21" s="1079"/>
      <c r="AB21" s="1073"/>
      <c r="AC21" s="1073"/>
      <c r="AD21" s="1074"/>
      <c r="AE21" s="230" t="s">
        <v>76</v>
      </c>
      <c r="AF21" s="1078"/>
      <c r="AG21" s="1073"/>
      <c r="AH21" s="1073"/>
      <c r="AI21" s="1080" t="str">
        <f t="shared" si="0"/>
        <v/>
      </c>
      <c r="AJ21" s="1080"/>
      <c r="AK21" s="1080"/>
      <c r="AL21" s="1081"/>
      <c r="AM21" s="1081"/>
      <c r="AN21" s="1081"/>
      <c r="AO21" s="1080" t="str">
        <f t="shared" si="1"/>
        <v/>
      </c>
      <c r="AP21" s="1080"/>
      <c r="AQ21" s="1080"/>
      <c r="AR21" s="1080"/>
      <c r="AS21" s="1082"/>
      <c r="AT21" s="1082"/>
      <c r="AU21" s="1082"/>
      <c r="AV21" s="1083"/>
      <c r="AW21" s="827" t="str">
        <f t="shared" si="3"/>
        <v/>
      </c>
      <c r="AX21" s="828"/>
      <c r="AY21" s="828"/>
      <c r="AZ21" s="828"/>
      <c r="BA21" s="828"/>
      <c r="BB21" s="823"/>
      <c r="BC21" s="824"/>
      <c r="BD21" s="824"/>
      <c r="BE21" s="824"/>
      <c r="BF21" s="824"/>
      <c r="BG21" s="824"/>
      <c r="BH21" s="824"/>
      <c r="BI21" s="824"/>
      <c r="BJ21" s="824"/>
      <c r="BK21" s="825"/>
      <c r="BM21" s="208">
        <v>13</v>
      </c>
      <c r="BN21" s="242"/>
    </row>
    <row r="22" spans="1:66" s="1" customFormat="1" ht="32.15" customHeight="1" x14ac:dyDescent="0.2">
      <c r="A22" s="948"/>
      <c r="B22" s="949"/>
      <c r="C22" s="983"/>
      <c r="D22" s="1077"/>
      <c r="E22" s="1078"/>
      <c r="F22" s="1073"/>
      <c r="G22" s="1073"/>
      <c r="H22" s="1073"/>
      <c r="I22" s="1073"/>
      <c r="J22" s="1073"/>
      <c r="K22" s="1079"/>
      <c r="L22" s="1079"/>
      <c r="M22" s="1079"/>
      <c r="N22" s="1079"/>
      <c r="O22" s="1079"/>
      <c r="P22" s="1079"/>
      <c r="Q22" s="1079"/>
      <c r="R22" s="1079"/>
      <c r="S22" s="1079"/>
      <c r="T22" s="1079"/>
      <c r="U22" s="1079"/>
      <c r="V22" s="1079"/>
      <c r="W22" s="1079"/>
      <c r="X22" s="1079"/>
      <c r="Y22" s="1079"/>
      <c r="Z22" s="1079"/>
      <c r="AA22" s="1079"/>
      <c r="AB22" s="1073"/>
      <c r="AC22" s="1073"/>
      <c r="AD22" s="1074"/>
      <c r="AE22" s="230" t="s">
        <v>76</v>
      </c>
      <c r="AF22" s="1078"/>
      <c r="AG22" s="1073"/>
      <c r="AH22" s="1073"/>
      <c r="AI22" s="1080" t="str">
        <f t="shared" si="0"/>
        <v/>
      </c>
      <c r="AJ22" s="1080"/>
      <c r="AK22" s="1080"/>
      <c r="AL22" s="1081"/>
      <c r="AM22" s="1081"/>
      <c r="AN22" s="1081"/>
      <c r="AO22" s="1080" t="str">
        <f t="shared" si="1"/>
        <v/>
      </c>
      <c r="AP22" s="1080"/>
      <c r="AQ22" s="1080"/>
      <c r="AR22" s="1080"/>
      <c r="AS22" s="1082"/>
      <c r="AT22" s="1082"/>
      <c r="AU22" s="1082"/>
      <c r="AV22" s="1083"/>
      <c r="AW22" s="827" t="str">
        <f t="shared" si="3"/>
        <v/>
      </c>
      <c r="AX22" s="828"/>
      <c r="AY22" s="828"/>
      <c r="AZ22" s="828"/>
      <c r="BA22" s="828"/>
      <c r="BB22" s="823"/>
      <c r="BC22" s="824"/>
      <c r="BD22" s="824"/>
      <c r="BE22" s="824"/>
      <c r="BF22" s="824"/>
      <c r="BG22" s="824"/>
      <c r="BH22" s="824"/>
      <c r="BI22" s="824"/>
      <c r="BJ22" s="824"/>
      <c r="BK22" s="825"/>
      <c r="BM22" s="208">
        <v>14</v>
      </c>
      <c r="BN22" s="242"/>
    </row>
    <row r="23" spans="1:66" s="1" customFormat="1" ht="32.15" customHeight="1" x14ac:dyDescent="0.2">
      <c r="A23" s="948"/>
      <c r="B23" s="949"/>
      <c r="C23" s="983"/>
      <c r="D23" s="1077"/>
      <c r="E23" s="1078"/>
      <c r="F23" s="1073"/>
      <c r="G23" s="1073"/>
      <c r="H23" s="1073"/>
      <c r="I23" s="1073"/>
      <c r="J23" s="1073"/>
      <c r="K23" s="1079"/>
      <c r="L23" s="1079"/>
      <c r="M23" s="1079"/>
      <c r="N23" s="1079"/>
      <c r="O23" s="1079"/>
      <c r="P23" s="1079"/>
      <c r="Q23" s="1079"/>
      <c r="R23" s="1079"/>
      <c r="S23" s="1079"/>
      <c r="T23" s="1079"/>
      <c r="U23" s="1079"/>
      <c r="V23" s="1079"/>
      <c r="W23" s="1079"/>
      <c r="X23" s="1079"/>
      <c r="Y23" s="1079"/>
      <c r="Z23" s="1079"/>
      <c r="AA23" s="1079"/>
      <c r="AB23" s="1073"/>
      <c r="AC23" s="1073"/>
      <c r="AD23" s="1074"/>
      <c r="AE23" s="230" t="s">
        <v>76</v>
      </c>
      <c r="AF23" s="1078"/>
      <c r="AG23" s="1073"/>
      <c r="AH23" s="1073"/>
      <c r="AI23" s="1080" t="str">
        <f t="shared" si="0"/>
        <v/>
      </c>
      <c r="AJ23" s="1080"/>
      <c r="AK23" s="1080"/>
      <c r="AL23" s="1081"/>
      <c r="AM23" s="1081"/>
      <c r="AN23" s="1081"/>
      <c r="AO23" s="1080" t="str">
        <f t="shared" si="1"/>
        <v/>
      </c>
      <c r="AP23" s="1080"/>
      <c r="AQ23" s="1080"/>
      <c r="AR23" s="1080"/>
      <c r="AS23" s="1082"/>
      <c r="AT23" s="1082"/>
      <c r="AU23" s="1082"/>
      <c r="AV23" s="1083"/>
      <c r="AW23" s="827" t="str">
        <f t="shared" si="3"/>
        <v/>
      </c>
      <c r="AX23" s="828"/>
      <c r="AY23" s="828"/>
      <c r="AZ23" s="828"/>
      <c r="BA23" s="828"/>
      <c r="BB23" s="823"/>
      <c r="BC23" s="824"/>
      <c r="BD23" s="824"/>
      <c r="BE23" s="824"/>
      <c r="BF23" s="824"/>
      <c r="BG23" s="824"/>
      <c r="BH23" s="824"/>
      <c r="BI23" s="824"/>
      <c r="BJ23" s="824"/>
      <c r="BK23" s="825"/>
      <c r="BM23" s="208">
        <v>15</v>
      </c>
      <c r="BN23" s="242"/>
    </row>
    <row r="24" spans="1:66" s="1" customFormat="1" ht="32.15" customHeight="1" x14ac:dyDescent="0.2">
      <c r="A24" s="948"/>
      <c r="B24" s="949"/>
      <c r="C24" s="983"/>
      <c r="D24" s="1077"/>
      <c r="E24" s="1078"/>
      <c r="F24" s="1073"/>
      <c r="G24" s="1073"/>
      <c r="H24" s="1073"/>
      <c r="I24" s="1073"/>
      <c r="J24" s="1073"/>
      <c r="K24" s="1079"/>
      <c r="L24" s="1079"/>
      <c r="M24" s="1079"/>
      <c r="N24" s="1079"/>
      <c r="O24" s="1079"/>
      <c r="P24" s="1079"/>
      <c r="Q24" s="1079"/>
      <c r="R24" s="1079"/>
      <c r="S24" s="1079"/>
      <c r="T24" s="1079"/>
      <c r="U24" s="1079"/>
      <c r="V24" s="1079"/>
      <c r="W24" s="1079"/>
      <c r="X24" s="1079"/>
      <c r="Y24" s="1079"/>
      <c r="Z24" s="1079"/>
      <c r="AA24" s="1079"/>
      <c r="AB24" s="1073"/>
      <c r="AC24" s="1073"/>
      <c r="AD24" s="1074"/>
      <c r="AE24" s="230" t="s">
        <v>76</v>
      </c>
      <c r="AF24" s="1078"/>
      <c r="AG24" s="1073"/>
      <c r="AH24" s="1073"/>
      <c r="AI24" s="1080" t="str">
        <f t="shared" si="0"/>
        <v/>
      </c>
      <c r="AJ24" s="1080"/>
      <c r="AK24" s="1080"/>
      <c r="AL24" s="1081"/>
      <c r="AM24" s="1081"/>
      <c r="AN24" s="1081"/>
      <c r="AO24" s="1080" t="str">
        <f t="shared" si="1"/>
        <v/>
      </c>
      <c r="AP24" s="1080"/>
      <c r="AQ24" s="1080"/>
      <c r="AR24" s="1080"/>
      <c r="AS24" s="1082"/>
      <c r="AT24" s="1082"/>
      <c r="AU24" s="1082"/>
      <c r="AV24" s="1083"/>
      <c r="AW24" s="827" t="str">
        <f t="shared" si="3"/>
        <v/>
      </c>
      <c r="AX24" s="828"/>
      <c r="AY24" s="828"/>
      <c r="AZ24" s="828"/>
      <c r="BA24" s="828"/>
      <c r="BB24" s="823"/>
      <c r="BC24" s="824"/>
      <c r="BD24" s="824"/>
      <c r="BE24" s="824"/>
      <c r="BF24" s="824"/>
      <c r="BG24" s="824"/>
      <c r="BH24" s="824"/>
      <c r="BI24" s="824"/>
      <c r="BJ24" s="824"/>
      <c r="BK24" s="825"/>
      <c r="BM24" s="208">
        <v>16</v>
      </c>
      <c r="BN24" s="242"/>
    </row>
    <row r="25" spans="1:66" s="1" customFormat="1" ht="32.15" customHeight="1" x14ac:dyDescent="0.2">
      <c r="A25" s="948"/>
      <c r="B25" s="949"/>
      <c r="C25" s="983"/>
      <c r="D25" s="1077"/>
      <c r="E25" s="1078"/>
      <c r="F25" s="1073"/>
      <c r="G25" s="1073"/>
      <c r="H25" s="1073"/>
      <c r="I25" s="1073"/>
      <c r="J25" s="1073"/>
      <c r="K25" s="1079"/>
      <c r="L25" s="1079"/>
      <c r="M25" s="1079"/>
      <c r="N25" s="1079"/>
      <c r="O25" s="1079"/>
      <c r="P25" s="1079"/>
      <c r="Q25" s="1079"/>
      <c r="R25" s="1079"/>
      <c r="S25" s="1079"/>
      <c r="T25" s="1079"/>
      <c r="U25" s="1079"/>
      <c r="V25" s="1079"/>
      <c r="W25" s="1079"/>
      <c r="X25" s="1079"/>
      <c r="Y25" s="1079"/>
      <c r="Z25" s="1079"/>
      <c r="AA25" s="1079"/>
      <c r="AB25" s="1073"/>
      <c r="AC25" s="1073"/>
      <c r="AD25" s="1074"/>
      <c r="AE25" s="230" t="s">
        <v>76</v>
      </c>
      <c r="AF25" s="1078"/>
      <c r="AG25" s="1073"/>
      <c r="AH25" s="1073"/>
      <c r="AI25" s="1080" t="str">
        <f t="shared" si="0"/>
        <v/>
      </c>
      <c r="AJ25" s="1080"/>
      <c r="AK25" s="1080"/>
      <c r="AL25" s="1081"/>
      <c r="AM25" s="1081"/>
      <c r="AN25" s="1081"/>
      <c r="AO25" s="1080" t="str">
        <f t="shared" si="1"/>
        <v/>
      </c>
      <c r="AP25" s="1080"/>
      <c r="AQ25" s="1080"/>
      <c r="AR25" s="1080"/>
      <c r="AS25" s="1082"/>
      <c r="AT25" s="1082"/>
      <c r="AU25" s="1082"/>
      <c r="AV25" s="1083"/>
      <c r="AW25" s="827" t="str">
        <f t="shared" si="3"/>
        <v/>
      </c>
      <c r="AX25" s="828"/>
      <c r="AY25" s="828"/>
      <c r="AZ25" s="828"/>
      <c r="BA25" s="828"/>
      <c r="BB25" s="823"/>
      <c r="BC25" s="824"/>
      <c r="BD25" s="824"/>
      <c r="BE25" s="824"/>
      <c r="BF25" s="824"/>
      <c r="BG25" s="824"/>
      <c r="BH25" s="824"/>
      <c r="BI25" s="824"/>
      <c r="BJ25" s="824"/>
      <c r="BK25" s="825"/>
      <c r="BM25" s="208">
        <v>17</v>
      </c>
      <c r="BN25" s="242"/>
    </row>
    <row r="26" spans="1:66" s="1" customFormat="1" ht="32.15" customHeight="1" x14ac:dyDescent="0.2">
      <c r="A26" s="948"/>
      <c r="B26" s="949"/>
      <c r="C26" s="983"/>
      <c r="D26" s="1077"/>
      <c r="E26" s="1078"/>
      <c r="F26" s="1073"/>
      <c r="G26" s="1073"/>
      <c r="H26" s="1073"/>
      <c r="I26" s="1073"/>
      <c r="J26" s="1073"/>
      <c r="K26" s="1079"/>
      <c r="L26" s="1079"/>
      <c r="M26" s="1079"/>
      <c r="N26" s="1079"/>
      <c r="O26" s="1079"/>
      <c r="P26" s="1079"/>
      <c r="Q26" s="1079"/>
      <c r="R26" s="1079"/>
      <c r="S26" s="1079"/>
      <c r="T26" s="1079"/>
      <c r="U26" s="1079"/>
      <c r="V26" s="1079"/>
      <c r="W26" s="1079"/>
      <c r="X26" s="1079"/>
      <c r="Y26" s="1079"/>
      <c r="Z26" s="1079"/>
      <c r="AA26" s="1079"/>
      <c r="AB26" s="1073"/>
      <c r="AC26" s="1073"/>
      <c r="AD26" s="1074"/>
      <c r="AE26" s="230" t="s">
        <v>76</v>
      </c>
      <c r="AF26" s="1078"/>
      <c r="AG26" s="1073"/>
      <c r="AH26" s="1073"/>
      <c r="AI26" s="1080" t="str">
        <f t="shared" si="0"/>
        <v/>
      </c>
      <c r="AJ26" s="1080"/>
      <c r="AK26" s="1080"/>
      <c r="AL26" s="1081"/>
      <c r="AM26" s="1081"/>
      <c r="AN26" s="1081"/>
      <c r="AO26" s="1080" t="str">
        <f t="shared" si="1"/>
        <v/>
      </c>
      <c r="AP26" s="1080"/>
      <c r="AQ26" s="1080"/>
      <c r="AR26" s="1080"/>
      <c r="AS26" s="1082"/>
      <c r="AT26" s="1082"/>
      <c r="AU26" s="1082"/>
      <c r="AV26" s="1083"/>
      <c r="AW26" s="827" t="str">
        <f t="shared" si="3"/>
        <v/>
      </c>
      <c r="AX26" s="828"/>
      <c r="AY26" s="828"/>
      <c r="AZ26" s="828"/>
      <c r="BA26" s="828"/>
      <c r="BB26" s="823"/>
      <c r="BC26" s="824"/>
      <c r="BD26" s="824"/>
      <c r="BE26" s="824"/>
      <c r="BF26" s="824"/>
      <c r="BG26" s="824"/>
      <c r="BH26" s="824"/>
      <c r="BI26" s="824"/>
      <c r="BJ26" s="824"/>
      <c r="BK26" s="825"/>
      <c r="BM26" s="208">
        <v>18</v>
      </c>
      <c r="BN26" s="242"/>
    </row>
    <row r="27" spans="1:66" s="1" customFormat="1" ht="32.15" customHeight="1" x14ac:dyDescent="0.2">
      <c r="A27" s="948"/>
      <c r="B27" s="949"/>
      <c r="C27" s="983"/>
      <c r="D27" s="1077"/>
      <c r="E27" s="1078"/>
      <c r="F27" s="1073"/>
      <c r="G27" s="1073"/>
      <c r="H27" s="1073"/>
      <c r="I27" s="1073"/>
      <c r="J27" s="1073"/>
      <c r="K27" s="1079"/>
      <c r="L27" s="1079"/>
      <c r="M27" s="1079"/>
      <c r="N27" s="1079"/>
      <c r="O27" s="1079"/>
      <c r="P27" s="1079"/>
      <c r="Q27" s="1079"/>
      <c r="R27" s="1079"/>
      <c r="S27" s="1079"/>
      <c r="T27" s="1079"/>
      <c r="U27" s="1079"/>
      <c r="V27" s="1079"/>
      <c r="W27" s="1079"/>
      <c r="X27" s="1079"/>
      <c r="Y27" s="1079"/>
      <c r="Z27" s="1079"/>
      <c r="AA27" s="1079"/>
      <c r="AB27" s="1073"/>
      <c r="AC27" s="1073"/>
      <c r="AD27" s="1074"/>
      <c r="AE27" s="230" t="s">
        <v>76</v>
      </c>
      <c r="AF27" s="1078"/>
      <c r="AG27" s="1073"/>
      <c r="AH27" s="1073"/>
      <c r="AI27" s="1080" t="str">
        <f t="shared" si="0"/>
        <v/>
      </c>
      <c r="AJ27" s="1080"/>
      <c r="AK27" s="1080"/>
      <c r="AL27" s="1081"/>
      <c r="AM27" s="1081"/>
      <c r="AN27" s="1081"/>
      <c r="AO27" s="1080" t="str">
        <f t="shared" si="1"/>
        <v/>
      </c>
      <c r="AP27" s="1080"/>
      <c r="AQ27" s="1080"/>
      <c r="AR27" s="1080"/>
      <c r="AS27" s="1082"/>
      <c r="AT27" s="1082"/>
      <c r="AU27" s="1082"/>
      <c r="AV27" s="1083"/>
      <c r="AW27" s="827" t="str">
        <f t="shared" si="3"/>
        <v/>
      </c>
      <c r="AX27" s="828"/>
      <c r="AY27" s="828"/>
      <c r="AZ27" s="828"/>
      <c r="BA27" s="828"/>
      <c r="BB27" s="823"/>
      <c r="BC27" s="824"/>
      <c r="BD27" s="824"/>
      <c r="BE27" s="824"/>
      <c r="BF27" s="824"/>
      <c r="BG27" s="824"/>
      <c r="BH27" s="824"/>
      <c r="BI27" s="824"/>
      <c r="BJ27" s="824"/>
      <c r="BK27" s="825"/>
      <c r="BM27" s="208">
        <v>19</v>
      </c>
      <c r="BN27" s="242"/>
    </row>
    <row r="28" spans="1:66" s="1" customFormat="1" ht="32.15" customHeight="1" x14ac:dyDescent="0.2">
      <c r="A28" s="948"/>
      <c r="B28" s="949"/>
      <c r="C28" s="983"/>
      <c r="D28" s="1077"/>
      <c r="E28" s="1078"/>
      <c r="F28" s="1073"/>
      <c r="G28" s="1073"/>
      <c r="H28" s="1073"/>
      <c r="I28" s="1073"/>
      <c r="J28" s="1073"/>
      <c r="K28" s="1079"/>
      <c r="L28" s="1079"/>
      <c r="M28" s="1079"/>
      <c r="N28" s="1079"/>
      <c r="O28" s="1079"/>
      <c r="P28" s="1079"/>
      <c r="Q28" s="1079"/>
      <c r="R28" s="1079"/>
      <c r="S28" s="1079"/>
      <c r="T28" s="1079"/>
      <c r="U28" s="1079"/>
      <c r="V28" s="1079"/>
      <c r="W28" s="1079"/>
      <c r="X28" s="1079"/>
      <c r="Y28" s="1079"/>
      <c r="Z28" s="1079"/>
      <c r="AA28" s="1079"/>
      <c r="AB28" s="1073"/>
      <c r="AC28" s="1073"/>
      <c r="AD28" s="1074"/>
      <c r="AE28" s="230" t="s">
        <v>76</v>
      </c>
      <c r="AF28" s="1078"/>
      <c r="AG28" s="1073"/>
      <c r="AH28" s="1073"/>
      <c r="AI28" s="1080" t="str">
        <f t="shared" si="0"/>
        <v/>
      </c>
      <c r="AJ28" s="1080"/>
      <c r="AK28" s="1080"/>
      <c r="AL28" s="1081"/>
      <c r="AM28" s="1081"/>
      <c r="AN28" s="1081"/>
      <c r="AO28" s="1080" t="str">
        <f t="shared" si="1"/>
        <v/>
      </c>
      <c r="AP28" s="1080"/>
      <c r="AQ28" s="1080"/>
      <c r="AR28" s="1080"/>
      <c r="AS28" s="1082"/>
      <c r="AT28" s="1082"/>
      <c r="AU28" s="1082"/>
      <c r="AV28" s="1083"/>
      <c r="AW28" s="827" t="str">
        <f t="shared" si="3"/>
        <v/>
      </c>
      <c r="AX28" s="828"/>
      <c r="AY28" s="828"/>
      <c r="AZ28" s="828"/>
      <c r="BA28" s="828"/>
      <c r="BB28" s="823"/>
      <c r="BC28" s="824"/>
      <c r="BD28" s="824"/>
      <c r="BE28" s="824"/>
      <c r="BF28" s="824"/>
      <c r="BG28" s="824"/>
      <c r="BH28" s="824"/>
      <c r="BI28" s="824"/>
      <c r="BJ28" s="824"/>
      <c r="BK28" s="825"/>
      <c r="BM28" s="208">
        <v>20</v>
      </c>
      <c r="BN28" s="242"/>
    </row>
    <row r="29" spans="1:66" s="1" customFormat="1" ht="32.15" customHeight="1" x14ac:dyDescent="0.2">
      <c r="A29" s="948"/>
      <c r="B29" s="949"/>
      <c r="C29" s="983"/>
      <c r="D29" s="1077"/>
      <c r="E29" s="1078"/>
      <c r="F29" s="1073"/>
      <c r="G29" s="1073"/>
      <c r="H29" s="1073"/>
      <c r="I29" s="1073"/>
      <c r="J29" s="1073"/>
      <c r="K29" s="1079"/>
      <c r="L29" s="1079"/>
      <c r="M29" s="1079"/>
      <c r="N29" s="1079"/>
      <c r="O29" s="1079"/>
      <c r="P29" s="1079"/>
      <c r="Q29" s="1079"/>
      <c r="R29" s="1079"/>
      <c r="S29" s="1079"/>
      <c r="T29" s="1079"/>
      <c r="U29" s="1079"/>
      <c r="V29" s="1079"/>
      <c r="W29" s="1079"/>
      <c r="X29" s="1079"/>
      <c r="Y29" s="1079"/>
      <c r="Z29" s="1079"/>
      <c r="AA29" s="1079"/>
      <c r="AB29" s="1073"/>
      <c r="AC29" s="1073"/>
      <c r="AD29" s="1074"/>
      <c r="AE29" s="230" t="s">
        <v>76</v>
      </c>
      <c r="AF29" s="1078"/>
      <c r="AG29" s="1073"/>
      <c r="AH29" s="1073"/>
      <c r="AI29" s="1080" t="str">
        <f t="shared" si="0"/>
        <v/>
      </c>
      <c r="AJ29" s="1080"/>
      <c r="AK29" s="1080"/>
      <c r="AL29" s="1081"/>
      <c r="AM29" s="1081"/>
      <c r="AN29" s="1081"/>
      <c r="AO29" s="1080" t="str">
        <f t="shared" si="1"/>
        <v/>
      </c>
      <c r="AP29" s="1080"/>
      <c r="AQ29" s="1080"/>
      <c r="AR29" s="1080"/>
      <c r="AS29" s="1082"/>
      <c r="AT29" s="1082"/>
      <c r="AU29" s="1082"/>
      <c r="AV29" s="1083"/>
      <c r="AW29" s="827" t="str">
        <f t="shared" si="3"/>
        <v/>
      </c>
      <c r="AX29" s="828"/>
      <c r="AY29" s="828"/>
      <c r="AZ29" s="828"/>
      <c r="BA29" s="828"/>
      <c r="BB29" s="823"/>
      <c r="BC29" s="824"/>
      <c r="BD29" s="824"/>
      <c r="BE29" s="824"/>
      <c r="BF29" s="824"/>
      <c r="BG29" s="824"/>
      <c r="BH29" s="824"/>
      <c r="BI29" s="824"/>
      <c r="BJ29" s="824"/>
      <c r="BK29" s="825"/>
      <c r="BM29" s="208">
        <v>21</v>
      </c>
      <c r="BN29" s="242"/>
    </row>
    <row r="30" spans="1:66" s="1" customFormat="1" ht="32.15" customHeight="1" x14ac:dyDescent="0.2">
      <c r="A30" s="948"/>
      <c r="B30" s="949"/>
      <c r="C30" s="983"/>
      <c r="D30" s="1077"/>
      <c r="E30" s="1078"/>
      <c r="F30" s="1073"/>
      <c r="G30" s="1073"/>
      <c r="H30" s="1073"/>
      <c r="I30" s="1073"/>
      <c r="J30" s="1073"/>
      <c r="K30" s="1079"/>
      <c r="L30" s="1079"/>
      <c r="M30" s="1079"/>
      <c r="N30" s="1079"/>
      <c r="O30" s="1079"/>
      <c r="P30" s="1079"/>
      <c r="Q30" s="1079"/>
      <c r="R30" s="1079"/>
      <c r="S30" s="1079"/>
      <c r="T30" s="1079"/>
      <c r="U30" s="1079"/>
      <c r="V30" s="1079"/>
      <c r="W30" s="1079"/>
      <c r="X30" s="1079"/>
      <c r="Y30" s="1079"/>
      <c r="Z30" s="1079"/>
      <c r="AA30" s="1079"/>
      <c r="AB30" s="1073"/>
      <c r="AC30" s="1073"/>
      <c r="AD30" s="1074"/>
      <c r="AE30" s="230" t="s">
        <v>76</v>
      </c>
      <c r="AF30" s="1078"/>
      <c r="AG30" s="1073"/>
      <c r="AH30" s="1073"/>
      <c r="AI30" s="1080" t="str">
        <f t="shared" si="0"/>
        <v/>
      </c>
      <c r="AJ30" s="1080"/>
      <c r="AK30" s="1080"/>
      <c r="AL30" s="1081"/>
      <c r="AM30" s="1081"/>
      <c r="AN30" s="1081"/>
      <c r="AO30" s="1080" t="str">
        <f t="shared" si="1"/>
        <v/>
      </c>
      <c r="AP30" s="1080"/>
      <c r="AQ30" s="1080"/>
      <c r="AR30" s="1080"/>
      <c r="AS30" s="1082"/>
      <c r="AT30" s="1082"/>
      <c r="AU30" s="1082"/>
      <c r="AV30" s="1083"/>
      <c r="AW30" s="827" t="str">
        <f t="shared" si="3"/>
        <v/>
      </c>
      <c r="AX30" s="828"/>
      <c r="AY30" s="828"/>
      <c r="AZ30" s="828"/>
      <c r="BA30" s="828"/>
      <c r="BB30" s="823"/>
      <c r="BC30" s="824"/>
      <c r="BD30" s="824"/>
      <c r="BE30" s="824"/>
      <c r="BF30" s="824"/>
      <c r="BG30" s="824"/>
      <c r="BH30" s="824"/>
      <c r="BI30" s="824"/>
      <c r="BJ30" s="824"/>
      <c r="BK30" s="825"/>
      <c r="BM30" s="208">
        <v>22</v>
      </c>
      <c r="BN30" s="242"/>
    </row>
    <row r="31" spans="1:66" s="1" customFormat="1" ht="32.15" customHeight="1" x14ac:dyDescent="0.2">
      <c r="A31" s="948"/>
      <c r="B31" s="949"/>
      <c r="C31" s="983"/>
      <c r="D31" s="1077"/>
      <c r="E31" s="1078"/>
      <c r="F31" s="1073"/>
      <c r="G31" s="1073"/>
      <c r="H31" s="1073"/>
      <c r="I31" s="1073"/>
      <c r="J31" s="1073"/>
      <c r="K31" s="1079"/>
      <c r="L31" s="1079"/>
      <c r="M31" s="1079"/>
      <c r="N31" s="1079"/>
      <c r="O31" s="1079"/>
      <c r="P31" s="1079"/>
      <c r="Q31" s="1079"/>
      <c r="R31" s="1079"/>
      <c r="S31" s="1079"/>
      <c r="T31" s="1079"/>
      <c r="U31" s="1079"/>
      <c r="V31" s="1079"/>
      <c r="W31" s="1079"/>
      <c r="X31" s="1079"/>
      <c r="Y31" s="1079"/>
      <c r="Z31" s="1079"/>
      <c r="AA31" s="1079"/>
      <c r="AB31" s="1073"/>
      <c r="AC31" s="1073"/>
      <c r="AD31" s="1074"/>
      <c r="AE31" s="230" t="s">
        <v>76</v>
      </c>
      <c r="AF31" s="1078"/>
      <c r="AG31" s="1073"/>
      <c r="AH31" s="1073"/>
      <c r="AI31" s="1080" t="str">
        <f t="shared" si="0"/>
        <v/>
      </c>
      <c r="AJ31" s="1080"/>
      <c r="AK31" s="1080"/>
      <c r="AL31" s="1081"/>
      <c r="AM31" s="1081"/>
      <c r="AN31" s="1081"/>
      <c r="AO31" s="1080" t="str">
        <f t="shared" si="1"/>
        <v/>
      </c>
      <c r="AP31" s="1080"/>
      <c r="AQ31" s="1080"/>
      <c r="AR31" s="1080"/>
      <c r="AS31" s="1082"/>
      <c r="AT31" s="1082"/>
      <c r="AU31" s="1082"/>
      <c r="AV31" s="1083"/>
      <c r="AW31" s="827" t="str">
        <f t="shared" si="3"/>
        <v/>
      </c>
      <c r="AX31" s="828"/>
      <c r="AY31" s="828"/>
      <c r="AZ31" s="828"/>
      <c r="BA31" s="828"/>
      <c r="BB31" s="823"/>
      <c r="BC31" s="824"/>
      <c r="BD31" s="824"/>
      <c r="BE31" s="824"/>
      <c r="BF31" s="824"/>
      <c r="BG31" s="824"/>
      <c r="BH31" s="824"/>
      <c r="BI31" s="824"/>
      <c r="BJ31" s="824"/>
      <c r="BK31" s="825"/>
      <c r="BM31" s="208">
        <v>23</v>
      </c>
      <c r="BN31" s="242"/>
    </row>
    <row r="32" spans="1:66" s="1" customFormat="1" ht="32.15" customHeight="1" x14ac:dyDescent="0.2">
      <c r="A32" s="948"/>
      <c r="B32" s="949"/>
      <c r="C32" s="983"/>
      <c r="D32" s="1077"/>
      <c r="E32" s="1078"/>
      <c r="F32" s="1073"/>
      <c r="G32" s="1073"/>
      <c r="H32" s="1073"/>
      <c r="I32" s="1073"/>
      <c r="J32" s="1073"/>
      <c r="K32" s="1079"/>
      <c r="L32" s="1079"/>
      <c r="M32" s="1079"/>
      <c r="N32" s="1079"/>
      <c r="O32" s="1079"/>
      <c r="P32" s="1079"/>
      <c r="Q32" s="1079"/>
      <c r="R32" s="1079"/>
      <c r="S32" s="1079"/>
      <c r="T32" s="1079"/>
      <c r="U32" s="1079"/>
      <c r="V32" s="1079"/>
      <c r="W32" s="1079"/>
      <c r="X32" s="1079"/>
      <c r="Y32" s="1079"/>
      <c r="Z32" s="1079"/>
      <c r="AA32" s="1079"/>
      <c r="AB32" s="1073"/>
      <c r="AC32" s="1073"/>
      <c r="AD32" s="1074"/>
      <c r="AE32" s="230" t="s">
        <v>76</v>
      </c>
      <c r="AF32" s="1078"/>
      <c r="AG32" s="1073"/>
      <c r="AH32" s="1073"/>
      <c r="AI32" s="1080" t="str">
        <f t="shared" si="0"/>
        <v/>
      </c>
      <c r="AJ32" s="1080"/>
      <c r="AK32" s="1080"/>
      <c r="AL32" s="1081"/>
      <c r="AM32" s="1081"/>
      <c r="AN32" s="1081"/>
      <c r="AO32" s="1080" t="str">
        <f t="shared" si="1"/>
        <v/>
      </c>
      <c r="AP32" s="1080"/>
      <c r="AQ32" s="1080"/>
      <c r="AR32" s="1080"/>
      <c r="AS32" s="1082"/>
      <c r="AT32" s="1082"/>
      <c r="AU32" s="1082"/>
      <c r="AV32" s="1083"/>
      <c r="AW32" s="827" t="str">
        <f t="shared" si="3"/>
        <v/>
      </c>
      <c r="AX32" s="828"/>
      <c r="AY32" s="828"/>
      <c r="AZ32" s="828"/>
      <c r="BA32" s="828"/>
      <c r="BB32" s="823"/>
      <c r="BC32" s="824"/>
      <c r="BD32" s="824"/>
      <c r="BE32" s="824"/>
      <c r="BF32" s="824"/>
      <c r="BG32" s="824"/>
      <c r="BH32" s="824"/>
      <c r="BI32" s="824"/>
      <c r="BJ32" s="824"/>
      <c r="BK32" s="825"/>
      <c r="BM32" s="208">
        <v>24</v>
      </c>
      <c r="BN32" s="242"/>
    </row>
    <row r="33" spans="1:66" s="1" customFormat="1" ht="32.15" customHeight="1" x14ac:dyDescent="0.2">
      <c r="A33" s="948"/>
      <c r="B33" s="949"/>
      <c r="C33" s="983"/>
      <c r="D33" s="1077"/>
      <c r="E33" s="1078"/>
      <c r="F33" s="1073"/>
      <c r="G33" s="1073"/>
      <c r="H33" s="1073"/>
      <c r="I33" s="1073"/>
      <c r="J33" s="1073"/>
      <c r="K33" s="1079"/>
      <c r="L33" s="1079"/>
      <c r="M33" s="1079"/>
      <c r="N33" s="1079"/>
      <c r="O33" s="1079"/>
      <c r="P33" s="1079"/>
      <c r="Q33" s="1079"/>
      <c r="R33" s="1079"/>
      <c r="S33" s="1079"/>
      <c r="T33" s="1079"/>
      <c r="U33" s="1079"/>
      <c r="V33" s="1079"/>
      <c r="W33" s="1079"/>
      <c r="X33" s="1079"/>
      <c r="Y33" s="1079"/>
      <c r="Z33" s="1079"/>
      <c r="AA33" s="1079"/>
      <c r="AB33" s="1073"/>
      <c r="AC33" s="1073"/>
      <c r="AD33" s="1074"/>
      <c r="AE33" s="230" t="s">
        <v>76</v>
      </c>
      <c r="AF33" s="1078"/>
      <c r="AG33" s="1073"/>
      <c r="AH33" s="1073"/>
      <c r="AI33" s="1080" t="str">
        <f t="shared" si="0"/>
        <v/>
      </c>
      <c r="AJ33" s="1080"/>
      <c r="AK33" s="1080"/>
      <c r="AL33" s="1081"/>
      <c r="AM33" s="1081"/>
      <c r="AN33" s="1081"/>
      <c r="AO33" s="1080" t="str">
        <f t="shared" si="1"/>
        <v/>
      </c>
      <c r="AP33" s="1080"/>
      <c r="AQ33" s="1080"/>
      <c r="AR33" s="1080"/>
      <c r="AS33" s="1082"/>
      <c r="AT33" s="1082"/>
      <c r="AU33" s="1082"/>
      <c r="AV33" s="1083"/>
      <c r="AW33" s="827" t="str">
        <f t="shared" si="3"/>
        <v/>
      </c>
      <c r="AX33" s="828"/>
      <c r="AY33" s="828"/>
      <c r="AZ33" s="828"/>
      <c r="BA33" s="828"/>
      <c r="BB33" s="823"/>
      <c r="BC33" s="824"/>
      <c r="BD33" s="824"/>
      <c r="BE33" s="824"/>
      <c r="BF33" s="824"/>
      <c r="BG33" s="824"/>
      <c r="BH33" s="824"/>
      <c r="BI33" s="824"/>
      <c r="BJ33" s="824"/>
      <c r="BK33" s="825"/>
      <c r="BM33" s="208">
        <v>25</v>
      </c>
      <c r="BN33" s="242"/>
    </row>
    <row r="34" spans="1:66" s="1" customFormat="1" ht="32.15" customHeight="1" x14ac:dyDescent="0.2">
      <c r="A34" s="948"/>
      <c r="B34" s="949"/>
      <c r="C34" s="983"/>
      <c r="D34" s="1077"/>
      <c r="E34" s="1078"/>
      <c r="F34" s="1073"/>
      <c r="G34" s="1073"/>
      <c r="H34" s="1073"/>
      <c r="I34" s="1073"/>
      <c r="J34" s="1073"/>
      <c r="K34" s="1079"/>
      <c r="L34" s="1079"/>
      <c r="M34" s="1079"/>
      <c r="N34" s="1079"/>
      <c r="O34" s="1079"/>
      <c r="P34" s="1079"/>
      <c r="Q34" s="1079"/>
      <c r="R34" s="1079"/>
      <c r="S34" s="1079"/>
      <c r="T34" s="1079"/>
      <c r="U34" s="1079"/>
      <c r="V34" s="1079"/>
      <c r="W34" s="1079"/>
      <c r="X34" s="1079"/>
      <c r="Y34" s="1079"/>
      <c r="Z34" s="1079"/>
      <c r="AA34" s="1079"/>
      <c r="AB34" s="1073"/>
      <c r="AC34" s="1073"/>
      <c r="AD34" s="1074"/>
      <c r="AE34" s="230" t="s">
        <v>76</v>
      </c>
      <c r="AF34" s="1078"/>
      <c r="AG34" s="1073"/>
      <c r="AH34" s="1073"/>
      <c r="AI34" s="1080" t="str">
        <f t="shared" si="0"/>
        <v/>
      </c>
      <c r="AJ34" s="1080"/>
      <c r="AK34" s="1080"/>
      <c r="AL34" s="1081"/>
      <c r="AM34" s="1081"/>
      <c r="AN34" s="1081"/>
      <c r="AO34" s="1080" t="str">
        <f t="shared" si="1"/>
        <v/>
      </c>
      <c r="AP34" s="1080"/>
      <c r="AQ34" s="1080"/>
      <c r="AR34" s="1080"/>
      <c r="AS34" s="1082"/>
      <c r="AT34" s="1082"/>
      <c r="AU34" s="1082"/>
      <c r="AV34" s="1083"/>
      <c r="AW34" s="827" t="str">
        <f t="shared" si="3"/>
        <v/>
      </c>
      <c r="AX34" s="828"/>
      <c r="AY34" s="828"/>
      <c r="AZ34" s="828"/>
      <c r="BA34" s="828"/>
      <c r="BB34" s="823"/>
      <c r="BC34" s="824"/>
      <c r="BD34" s="824"/>
      <c r="BE34" s="824"/>
      <c r="BF34" s="824"/>
      <c r="BG34" s="824"/>
      <c r="BH34" s="824"/>
      <c r="BI34" s="824"/>
      <c r="BJ34" s="824"/>
      <c r="BK34" s="825"/>
      <c r="BM34" s="208">
        <v>26</v>
      </c>
      <c r="BN34" s="242"/>
    </row>
    <row r="35" spans="1:66" s="1" customFormat="1" ht="32.15" customHeight="1" x14ac:dyDescent="0.2">
      <c r="A35" s="948"/>
      <c r="B35" s="949"/>
      <c r="C35" s="983"/>
      <c r="D35" s="1077"/>
      <c r="E35" s="1078"/>
      <c r="F35" s="1073"/>
      <c r="G35" s="1073"/>
      <c r="H35" s="1073"/>
      <c r="I35" s="1073"/>
      <c r="J35" s="1073"/>
      <c r="K35" s="1079"/>
      <c r="L35" s="1079"/>
      <c r="M35" s="1079"/>
      <c r="N35" s="1079"/>
      <c r="O35" s="1079"/>
      <c r="P35" s="1079"/>
      <c r="Q35" s="1079"/>
      <c r="R35" s="1079"/>
      <c r="S35" s="1079"/>
      <c r="T35" s="1079"/>
      <c r="U35" s="1079"/>
      <c r="V35" s="1079"/>
      <c r="W35" s="1079"/>
      <c r="X35" s="1079"/>
      <c r="Y35" s="1079"/>
      <c r="Z35" s="1079"/>
      <c r="AA35" s="1079"/>
      <c r="AB35" s="1073"/>
      <c r="AC35" s="1073"/>
      <c r="AD35" s="1074"/>
      <c r="AE35" s="230" t="s">
        <v>76</v>
      </c>
      <c r="AF35" s="1078"/>
      <c r="AG35" s="1073"/>
      <c r="AH35" s="1073"/>
      <c r="AI35" s="1080" t="str">
        <f t="shared" si="0"/>
        <v/>
      </c>
      <c r="AJ35" s="1080"/>
      <c r="AK35" s="1080"/>
      <c r="AL35" s="1081"/>
      <c r="AM35" s="1081"/>
      <c r="AN35" s="1081"/>
      <c r="AO35" s="1080" t="str">
        <f t="shared" si="1"/>
        <v/>
      </c>
      <c r="AP35" s="1080"/>
      <c r="AQ35" s="1080"/>
      <c r="AR35" s="1080"/>
      <c r="AS35" s="1082"/>
      <c r="AT35" s="1082"/>
      <c r="AU35" s="1082"/>
      <c r="AV35" s="1083"/>
      <c r="AW35" s="827" t="str">
        <f t="shared" si="3"/>
        <v/>
      </c>
      <c r="AX35" s="828"/>
      <c r="AY35" s="828"/>
      <c r="AZ35" s="828"/>
      <c r="BA35" s="828"/>
      <c r="BB35" s="823"/>
      <c r="BC35" s="824"/>
      <c r="BD35" s="824"/>
      <c r="BE35" s="824"/>
      <c r="BF35" s="824"/>
      <c r="BG35" s="824"/>
      <c r="BH35" s="824"/>
      <c r="BI35" s="824"/>
      <c r="BJ35" s="824"/>
      <c r="BK35" s="825"/>
      <c r="BM35" s="208">
        <v>27</v>
      </c>
      <c r="BN35" s="242"/>
    </row>
    <row r="36" spans="1:66" s="1" customFormat="1" ht="32.15" customHeight="1" x14ac:dyDescent="0.2">
      <c r="A36" s="948"/>
      <c r="B36" s="949"/>
      <c r="C36" s="983"/>
      <c r="D36" s="1077"/>
      <c r="E36" s="1078"/>
      <c r="F36" s="1073"/>
      <c r="G36" s="1073"/>
      <c r="H36" s="1073"/>
      <c r="I36" s="1073"/>
      <c r="J36" s="1073"/>
      <c r="K36" s="1079"/>
      <c r="L36" s="1079"/>
      <c r="M36" s="1079"/>
      <c r="N36" s="1079"/>
      <c r="O36" s="1079"/>
      <c r="P36" s="1079"/>
      <c r="Q36" s="1079"/>
      <c r="R36" s="1079"/>
      <c r="S36" s="1079"/>
      <c r="T36" s="1079"/>
      <c r="U36" s="1079"/>
      <c r="V36" s="1079"/>
      <c r="W36" s="1079"/>
      <c r="X36" s="1079"/>
      <c r="Y36" s="1079"/>
      <c r="Z36" s="1079"/>
      <c r="AA36" s="1079"/>
      <c r="AB36" s="1073"/>
      <c r="AC36" s="1073"/>
      <c r="AD36" s="1074"/>
      <c r="AE36" s="230" t="s">
        <v>76</v>
      </c>
      <c r="AF36" s="1078"/>
      <c r="AG36" s="1073"/>
      <c r="AH36" s="1073"/>
      <c r="AI36" s="1080" t="str">
        <f t="shared" si="0"/>
        <v/>
      </c>
      <c r="AJ36" s="1080"/>
      <c r="AK36" s="1080"/>
      <c r="AL36" s="1081"/>
      <c r="AM36" s="1081"/>
      <c r="AN36" s="1081"/>
      <c r="AO36" s="1080" t="str">
        <f t="shared" si="1"/>
        <v/>
      </c>
      <c r="AP36" s="1080"/>
      <c r="AQ36" s="1080"/>
      <c r="AR36" s="1080"/>
      <c r="AS36" s="1082"/>
      <c r="AT36" s="1082"/>
      <c r="AU36" s="1082"/>
      <c r="AV36" s="1083"/>
      <c r="AW36" s="827" t="str">
        <f t="shared" si="3"/>
        <v/>
      </c>
      <c r="AX36" s="828"/>
      <c r="AY36" s="828"/>
      <c r="AZ36" s="828"/>
      <c r="BA36" s="828"/>
      <c r="BB36" s="823"/>
      <c r="BC36" s="824"/>
      <c r="BD36" s="824"/>
      <c r="BE36" s="824"/>
      <c r="BF36" s="824"/>
      <c r="BG36" s="824"/>
      <c r="BH36" s="824"/>
      <c r="BI36" s="824"/>
      <c r="BJ36" s="824"/>
      <c r="BK36" s="825"/>
      <c r="BM36" s="208">
        <v>28</v>
      </c>
      <c r="BN36" s="242"/>
    </row>
    <row r="37" spans="1:66" s="1" customFormat="1" ht="32.15" customHeight="1" x14ac:dyDescent="0.2">
      <c r="A37" s="948"/>
      <c r="B37" s="949"/>
      <c r="C37" s="983"/>
      <c r="D37" s="1077"/>
      <c r="E37" s="1078"/>
      <c r="F37" s="1073"/>
      <c r="G37" s="1073"/>
      <c r="H37" s="1073"/>
      <c r="I37" s="1073"/>
      <c r="J37" s="1073"/>
      <c r="K37" s="1079"/>
      <c r="L37" s="1079"/>
      <c r="M37" s="1079"/>
      <c r="N37" s="1079"/>
      <c r="O37" s="1079"/>
      <c r="P37" s="1079"/>
      <c r="Q37" s="1079"/>
      <c r="R37" s="1079"/>
      <c r="S37" s="1079"/>
      <c r="T37" s="1079"/>
      <c r="U37" s="1079"/>
      <c r="V37" s="1079"/>
      <c r="W37" s="1079"/>
      <c r="X37" s="1079"/>
      <c r="Y37" s="1079"/>
      <c r="Z37" s="1079"/>
      <c r="AA37" s="1079"/>
      <c r="AB37" s="1073"/>
      <c r="AC37" s="1073"/>
      <c r="AD37" s="1074"/>
      <c r="AE37" s="230" t="s">
        <v>76</v>
      </c>
      <c r="AF37" s="1078"/>
      <c r="AG37" s="1073"/>
      <c r="AH37" s="1073"/>
      <c r="AI37" s="1080" t="str">
        <f t="shared" si="0"/>
        <v/>
      </c>
      <c r="AJ37" s="1080"/>
      <c r="AK37" s="1080"/>
      <c r="AL37" s="1081"/>
      <c r="AM37" s="1081"/>
      <c r="AN37" s="1081"/>
      <c r="AO37" s="1080" t="str">
        <f t="shared" si="1"/>
        <v/>
      </c>
      <c r="AP37" s="1080"/>
      <c r="AQ37" s="1080"/>
      <c r="AR37" s="1080"/>
      <c r="AS37" s="1082"/>
      <c r="AT37" s="1082"/>
      <c r="AU37" s="1082"/>
      <c r="AV37" s="1083"/>
      <c r="AW37" s="827" t="str">
        <f t="shared" si="3"/>
        <v/>
      </c>
      <c r="AX37" s="828"/>
      <c r="AY37" s="828"/>
      <c r="AZ37" s="828"/>
      <c r="BA37" s="828"/>
      <c r="BB37" s="823"/>
      <c r="BC37" s="824"/>
      <c r="BD37" s="824"/>
      <c r="BE37" s="824"/>
      <c r="BF37" s="824"/>
      <c r="BG37" s="824"/>
      <c r="BH37" s="824"/>
      <c r="BI37" s="824"/>
      <c r="BJ37" s="824"/>
      <c r="BK37" s="825"/>
      <c r="BM37" s="208">
        <v>29</v>
      </c>
      <c r="BN37" s="242"/>
    </row>
    <row r="38" spans="1:66" s="1" customFormat="1" ht="32.15" customHeight="1" x14ac:dyDescent="0.2">
      <c r="A38" s="948"/>
      <c r="B38" s="949"/>
      <c r="C38" s="983"/>
      <c r="D38" s="1077"/>
      <c r="E38" s="1078"/>
      <c r="F38" s="1073"/>
      <c r="G38" s="1073"/>
      <c r="H38" s="1073"/>
      <c r="I38" s="1073"/>
      <c r="J38" s="1073"/>
      <c r="K38" s="1079"/>
      <c r="L38" s="1079"/>
      <c r="M38" s="1079"/>
      <c r="N38" s="1079"/>
      <c r="O38" s="1079"/>
      <c r="P38" s="1079"/>
      <c r="Q38" s="1079"/>
      <c r="R38" s="1079"/>
      <c r="S38" s="1079"/>
      <c r="T38" s="1079"/>
      <c r="U38" s="1079"/>
      <c r="V38" s="1079"/>
      <c r="W38" s="1079"/>
      <c r="X38" s="1079"/>
      <c r="Y38" s="1079"/>
      <c r="Z38" s="1079"/>
      <c r="AA38" s="1079"/>
      <c r="AB38" s="1073"/>
      <c r="AC38" s="1073"/>
      <c r="AD38" s="1074"/>
      <c r="AE38" s="230" t="s">
        <v>76</v>
      </c>
      <c r="AF38" s="1078"/>
      <c r="AG38" s="1073"/>
      <c r="AH38" s="1073"/>
      <c r="AI38" s="1080" t="str">
        <f t="shared" si="0"/>
        <v/>
      </c>
      <c r="AJ38" s="1080"/>
      <c r="AK38" s="1080"/>
      <c r="AL38" s="1081"/>
      <c r="AM38" s="1081"/>
      <c r="AN38" s="1081"/>
      <c r="AO38" s="1080" t="str">
        <f t="shared" si="1"/>
        <v/>
      </c>
      <c r="AP38" s="1080"/>
      <c r="AQ38" s="1080"/>
      <c r="AR38" s="1080"/>
      <c r="AS38" s="1082"/>
      <c r="AT38" s="1082"/>
      <c r="AU38" s="1082"/>
      <c r="AV38" s="1083"/>
      <c r="AW38" s="827" t="str">
        <f t="shared" si="2"/>
        <v/>
      </c>
      <c r="AX38" s="828"/>
      <c r="AY38" s="828"/>
      <c r="AZ38" s="828"/>
      <c r="BA38" s="828"/>
      <c r="BB38" s="823"/>
      <c r="BC38" s="824"/>
      <c r="BD38" s="824"/>
      <c r="BE38" s="824"/>
      <c r="BF38" s="824"/>
      <c r="BG38" s="824"/>
      <c r="BH38" s="824"/>
      <c r="BI38" s="824"/>
      <c r="BJ38" s="824"/>
      <c r="BK38" s="825"/>
      <c r="BM38" s="208">
        <v>30</v>
      </c>
      <c r="BN38" s="242"/>
    </row>
    <row r="39" spans="1:66" s="1" customFormat="1" ht="32.15" hidden="1" customHeight="1" outlineLevel="1" x14ac:dyDescent="0.2">
      <c r="A39" s="948"/>
      <c r="B39" s="949"/>
      <c r="C39" s="983"/>
      <c r="D39" s="1077"/>
      <c r="E39" s="1078"/>
      <c r="F39" s="1073"/>
      <c r="G39" s="1073"/>
      <c r="H39" s="1073"/>
      <c r="I39" s="1073"/>
      <c r="J39" s="1073"/>
      <c r="K39" s="1079"/>
      <c r="L39" s="1079"/>
      <c r="M39" s="1079"/>
      <c r="N39" s="1079"/>
      <c r="O39" s="1079"/>
      <c r="P39" s="1079"/>
      <c r="Q39" s="1079"/>
      <c r="R39" s="1079"/>
      <c r="S39" s="1079"/>
      <c r="T39" s="1079"/>
      <c r="U39" s="1079"/>
      <c r="V39" s="1079"/>
      <c r="W39" s="1079"/>
      <c r="X39" s="1079"/>
      <c r="Y39" s="1079"/>
      <c r="Z39" s="1079"/>
      <c r="AA39" s="1079"/>
      <c r="AB39" s="1073"/>
      <c r="AC39" s="1073"/>
      <c r="AD39" s="1074"/>
      <c r="AE39" s="230" t="s">
        <v>76</v>
      </c>
      <c r="AF39" s="1078"/>
      <c r="AG39" s="1073"/>
      <c r="AH39" s="1073"/>
      <c r="AI39" s="1080" t="str">
        <f t="shared" si="0"/>
        <v/>
      </c>
      <c r="AJ39" s="1080"/>
      <c r="AK39" s="1080"/>
      <c r="AL39" s="1081"/>
      <c r="AM39" s="1081"/>
      <c r="AN39" s="1081"/>
      <c r="AO39" s="1080" t="str">
        <f t="shared" si="1"/>
        <v/>
      </c>
      <c r="AP39" s="1080"/>
      <c r="AQ39" s="1080"/>
      <c r="AR39" s="1080"/>
      <c r="AS39" s="1082"/>
      <c r="AT39" s="1082"/>
      <c r="AU39" s="1082"/>
      <c r="AV39" s="1083"/>
      <c r="AW39" s="827" t="str">
        <f t="shared" si="2"/>
        <v/>
      </c>
      <c r="AX39" s="828"/>
      <c r="AY39" s="828"/>
      <c r="AZ39" s="828"/>
      <c r="BA39" s="828"/>
      <c r="BB39" s="823"/>
      <c r="BC39" s="824"/>
      <c r="BD39" s="824"/>
      <c r="BE39" s="824"/>
      <c r="BF39" s="824"/>
      <c r="BG39" s="824"/>
      <c r="BH39" s="824"/>
      <c r="BI39" s="824"/>
      <c r="BJ39" s="824"/>
      <c r="BK39" s="825"/>
      <c r="BM39" s="208">
        <v>31</v>
      </c>
      <c r="BN39" s="242"/>
    </row>
    <row r="40" spans="1:66" s="1" customFormat="1" ht="32.15" hidden="1" customHeight="1" outlineLevel="1" x14ac:dyDescent="0.2">
      <c r="A40" s="948"/>
      <c r="B40" s="949"/>
      <c r="C40" s="983"/>
      <c r="D40" s="1077"/>
      <c r="E40" s="1078"/>
      <c r="F40" s="1073"/>
      <c r="G40" s="1073"/>
      <c r="H40" s="1073"/>
      <c r="I40" s="1073"/>
      <c r="J40" s="1073"/>
      <c r="K40" s="1079"/>
      <c r="L40" s="1079"/>
      <c r="M40" s="1079"/>
      <c r="N40" s="1079"/>
      <c r="O40" s="1079"/>
      <c r="P40" s="1079"/>
      <c r="Q40" s="1079"/>
      <c r="R40" s="1079"/>
      <c r="S40" s="1079"/>
      <c r="T40" s="1079"/>
      <c r="U40" s="1079"/>
      <c r="V40" s="1079"/>
      <c r="W40" s="1079"/>
      <c r="X40" s="1079"/>
      <c r="Y40" s="1079"/>
      <c r="Z40" s="1079"/>
      <c r="AA40" s="1079"/>
      <c r="AB40" s="1073"/>
      <c r="AC40" s="1073"/>
      <c r="AD40" s="1074"/>
      <c r="AE40" s="230" t="s">
        <v>76</v>
      </c>
      <c r="AF40" s="1078"/>
      <c r="AG40" s="1073"/>
      <c r="AH40" s="1073"/>
      <c r="AI40" s="1080" t="str">
        <f t="shared" si="0"/>
        <v/>
      </c>
      <c r="AJ40" s="1080"/>
      <c r="AK40" s="1080"/>
      <c r="AL40" s="1081"/>
      <c r="AM40" s="1081"/>
      <c r="AN40" s="1081"/>
      <c r="AO40" s="1080" t="str">
        <f t="shared" si="1"/>
        <v/>
      </c>
      <c r="AP40" s="1080"/>
      <c r="AQ40" s="1080"/>
      <c r="AR40" s="1080"/>
      <c r="AS40" s="1082"/>
      <c r="AT40" s="1082"/>
      <c r="AU40" s="1082"/>
      <c r="AV40" s="1083"/>
      <c r="AW40" s="827" t="str">
        <f t="shared" si="2"/>
        <v/>
      </c>
      <c r="AX40" s="828"/>
      <c r="AY40" s="828"/>
      <c r="AZ40" s="828"/>
      <c r="BA40" s="828"/>
      <c r="BB40" s="823"/>
      <c r="BC40" s="824"/>
      <c r="BD40" s="824"/>
      <c r="BE40" s="824"/>
      <c r="BF40" s="824"/>
      <c r="BG40" s="824"/>
      <c r="BH40" s="824"/>
      <c r="BI40" s="824"/>
      <c r="BJ40" s="824"/>
      <c r="BK40" s="825"/>
      <c r="BM40" s="208">
        <v>32</v>
      </c>
      <c r="BN40" s="242"/>
    </row>
    <row r="41" spans="1:66" s="1" customFormat="1" ht="32.15" hidden="1" customHeight="1" outlineLevel="1" x14ac:dyDescent="0.2">
      <c r="A41" s="948"/>
      <c r="B41" s="949"/>
      <c r="C41" s="983"/>
      <c r="D41" s="1077"/>
      <c r="E41" s="1078"/>
      <c r="F41" s="1073"/>
      <c r="G41" s="1073"/>
      <c r="H41" s="1073"/>
      <c r="I41" s="1073"/>
      <c r="J41" s="1073"/>
      <c r="K41" s="1079"/>
      <c r="L41" s="1079"/>
      <c r="M41" s="1079"/>
      <c r="N41" s="1079"/>
      <c r="O41" s="1079"/>
      <c r="P41" s="1079"/>
      <c r="Q41" s="1079"/>
      <c r="R41" s="1079"/>
      <c r="S41" s="1079"/>
      <c r="T41" s="1079"/>
      <c r="U41" s="1079"/>
      <c r="V41" s="1079"/>
      <c r="W41" s="1079"/>
      <c r="X41" s="1079"/>
      <c r="Y41" s="1079"/>
      <c r="Z41" s="1079"/>
      <c r="AA41" s="1079"/>
      <c r="AB41" s="1073"/>
      <c r="AC41" s="1073"/>
      <c r="AD41" s="1074"/>
      <c r="AE41" s="230" t="s">
        <v>76</v>
      </c>
      <c r="AF41" s="1078"/>
      <c r="AG41" s="1073"/>
      <c r="AH41" s="1073"/>
      <c r="AI41" s="1080" t="str">
        <f t="shared" si="0"/>
        <v/>
      </c>
      <c r="AJ41" s="1080"/>
      <c r="AK41" s="1080"/>
      <c r="AL41" s="1081"/>
      <c r="AM41" s="1081"/>
      <c r="AN41" s="1081"/>
      <c r="AO41" s="1080" t="str">
        <f t="shared" si="1"/>
        <v/>
      </c>
      <c r="AP41" s="1080"/>
      <c r="AQ41" s="1080"/>
      <c r="AR41" s="1080"/>
      <c r="AS41" s="1082"/>
      <c r="AT41" s="1082"/>
      <c r="AU41" s="1082"/>
      <c r="AV41" s="1083"/>
      <c r="AW41" s="827" t="str">
        <f t="shared" si="2"/>
        <v/>
      </c>
      <c r="AX41" s="828"/>
      <c r="AY41" s="828"/>
      <c r="AZ41" s="828"/>
      <c r="BA41" s="828"/>
      <c r="BB41" s="823"/>
      <c r="BC41" s="824"/>
      <c r="BD41" s="824"/>
      <c r="BE41" s="824"/>
      <c r="BF41" s="824"/>
      <c r="BG41" s="824"/>
      <c r="BH41" s="824"/>
      <c r="BI41" s="824"/>
      <c r="BJ41" s="824"/>
      <c r="BK41" s="825"/>
      <c r="BM41" s="208">
        <v>33</v>
      </c>
      <c r="BN41" s="242"/>
    </row>
    <row r="42" spans="1:66" s="1" customFormat="1" ht="32.15" hidden="1" customHeight="1" outlineLevel="1" x14ac:dyDescent="0.2">
      <c r="A42" s="948"/>
      <c r="B42" s="949"/>
      <c r="C42" s="983"/>
      <c r="D42" s="1077"/>
      <c r="E42" s="1078"/>
      <c r="F42" s="1073"/>
      <c r="G42" s="1073"/>
      <c r="H42" s="1073"/>
      <c r="I42" s="1073"/>
      <c r="J42" s="1073"/>
      <c r="K42" s="1079"/>
      <c r="L42" s="1079"/>
      <c r="M42" s="1079"/>
      <c r="N42" s="1079"/>
      <c r="O42" s="1079"/>
      <c r="P42" s="1079"/>
      <c r="Q42" s="1079"/>
      <c r="R42" s="1079"/>
      <c r="S42" s="1079"/>
      <c r="T42" s="1079"/>
      <c r="U42" s="1079"/>
      <c r="V42" s="1079"/>
      <c r="W42" s="1079"/>
      <c r="X42" s="1079"/>
      <c r="Y42" s="1079"/>
      <c r="Z42" s="1079"/>
      <c r="AA42" s="1079"/>
      <c r="AB42" s="1073"/>
      <c r="AC42" s="1073"/>
      <c r="AD42" s="1074"/>
      <c r="AE42" s="230" t="s">
        <v>76</v>
      </c>
      <c r="AF42" s="1078"/>
      <c r="AG42" s="1073"/>
      <c r="AH42" s="1073"/>
      <c r="AI42" s="1080" t="str">
        <f t="shared" si="0"/>
        <v/>
      </c>
      <c r="AJ42" s="1080"/>
      <c r="AK42" s="1080"/>
      <c r="AL42" s="1081"/>
      <c r="AM42" s="1081"/>
      <c r="AN42" s="1081"/>
      <c r="AO42" s="1080" t="str">
        <f t="shared" si="1"/>
        <v/>
      </c>
      <c r="AP42" s="1080"/>
      <c r="AQ42" s="1080"/>
      <c r="AR42" s="1080"/>
      <c r="AS42" s="1082"/>
      <c r="AT42" s="1082"/>
      <c r="AU42" s="1082"/>
      <c r="AV42" s="1083"/>
      <c r="AW42" s="827" t="str">
        <f t="shared" si="2"/>
        <v/>
      </c>
      <c r="AX42" s="828"/>
      <c r="AY42" s="828"/>
      <c r="AZ42" s="828"/>
      <c r="BA42" s="828"/>
      <c r="BB42" s="823"/>
      <c r="BC42" s="824"/>
      <c r="BD42" s="824"/>
      <c r="BE42" s="824"/>
      <c r="BF42" s="824"/>
      <c r="BG42" s="824"/>
      <c r="BH42" s="824"/>
      <c r="BI42" s="824"/>
      <c r="BJ42" s="824"/>
      <c r="BK42" s="825"/>
      <c r="BM42" s="208">
        <v>34</v>
      </c>
      <c r="BN42" s="242"/>
    </row>
    <row r="43" spans="1:66" s="1" customFormat="1" ht="32.15" hidden="1" customHeight="1" outlineLevel="1" x14ac:dyDescent="0.2">
      <c r="A43" s="948"/>
      <c r="B43" s="949"/>
      <c r="C43" s="983"/>
      <c r="D43" s="1077"/>
      <c r="E43" s="1078"/>
      <c r="F43" s="1073"/>
      <c r="G43" s="1073"/>
      <c r="H43" s="1073"/>
      <c r="I43" s="1073"/>
      <c r="J43" s="1073"/>
      <c r="K43" s="1079"/>
      <c r="L43" s="1079"/>
      <c r="M43" s="1079"/>
      <c r="N43" s="1079"/>
      <c r="O43" s="1079"/>
      <c r="P43" s="1079"/>
      <c r="Q43" s="1079"/>
      <c r="R43" s="1079"/>
      <c r="S43" s="1079"/>
      <c r="T43" s="1079"/>
      <c r="U43" s="1079"/>
      <c r="V43" s="1079"/>
      <c r="W43" s="1079"/>
      <c r="X43" s="1079"/>
      <c r="Y43" s="1079"/>
      <c r="Z43" s="1079"/>
      <c r="AA43" s="1079"/>
      <c r="AB43" s="1073"/>
      <c r="AC43" s="1073"/>
      <c r="AD43" s="1074"/>
      <c r="AE43" s="230" t="s">
        <v>76</v>
      </c>
      <c r="AF43" s="1078"/>
      <c r="AG43" s="1073"/>
      <c r="AH43" s="1073"/>
      <c r="AI43" s="1080" t="str">
        <f t="shared" si="0"/>
        <v/>
      </c>
      <c r="AJ43" s="1080"/>
      <c r="AK43" s="1080"/>
      <c r="AL43" s="1081"/>
      <c r="AM43" s="1081"/>
      <c r="AN43" s="1081"/>
      <c r="AO43" s="1080" t="str">
        <f t="shared" si="1"/>
        <v/>
      </c>
      <c r="AP43" s="1080"/>
      <c r="AQ43" s="1080"/>
      <c r="AR43" s="1080"/>
      <c r="AS43" s="1082"/>
      <c r="AT43" s="1082"/>
      <c r="AU43" s="1082"/>
      <c r="AV43" s="1083"/>
      <c r="AW43" s="827" t="str">
        <f t="shared" si="2"/>
        <v/>
      </c>
      <c r="AX43" s="828"/>
      <c r="AY43" s="828"/>
      <c r="AZ43" s="828"/>
      <c r="BA43" s="828"/>
      <c r="BB43" s="823"/>
      <c r="BC43" s="824"/>
      <c r="BD43" s="824"/>
      <c r="BE43" s="824"/>
      <c r="BF43" s="824"/>
      <c r="BG43" s="824"/>
      <c r="BH43" s="824"/>
      <c r="BI43" s="824"/>
      <c r="BJ43" s="824"/>
      <c r="BK43" s="825"/>
      <c r="BM43" s="208">
        <v>35</v>
      </c>
      <c r="BN43" s="242"/>
    </row>
    <row r="44" spans="1:66" s="1" customFormat="1" ht="32.15" hidden="1" customHeight="1" outlineLevel="1" x14ac:dyDescent="0.2">
      <c r="A44" s="948"/>
      <c r="B44" s="949"/>
      <c r="C44" s="983"/>
      <c r="D44" s="1077"/>
      <c r="E44" s="1078"/>
      <c r="F44" s="1073"/>
      <c r="G44" s="1073"/>
      <c r="H44" s="1073"/>
      <c r="I44" s="1073"/>
      <c r="J44" s="1073"/>
      <c r="K44" s="1079"/>
      <c r="L44" s="1079"/>
      <c r="M44" s="1079"/>
      <c r="N44" s="1079"/>
      <c r="O44" s="1079"/>
      <c r="P44" s="1079"/>
      <c r="Q44" s="1079"/>
      <c r="R44" s="1079"/>
      <c r="S44" s="1079"/>
      <c r="T44" s="1079"/>
      <c r="U44" s="1079"/>
      <c r="V44" s="1079"/>
      <c r="W44" s="1079"/>
      <c r="X44" s="1079"/>
      <c r="Y44" s="1079"/>
      <c r="Z44" s="1079"/>
      <c r="AA44" s="1079"/>
      <c r="AB44" s="1073"/>
      <c r="AC44" s="1073"/>
      <c r="AD44" s="1074"/>
      <c r="AE44" s="230" t="s">
        <v>76</v>
      </c>
      <c r="AF44" s="1078"/>
      <c r="AG44" s="1073"/>
      <c r="AH44" s="1073"/>
      <c r="AI44" s="1080" t="str">
        <f t="shared" si="0"/>
        <v/>
      </c>
      <c r="AJ44" s="1080"/>
      <c r="AK44" s="1080"/>
      <c r="AL44" s="1081"/>
      <c r="AM44" s="1081"/>
      <c r="AN44" s="1081"/>
      <c r="AO44" s="1080" t="str">
        <f t="shared" si="1"/>
        <v/>
      </c>
      <c r="AP44" s="1080"/>
      <c r="AQ44" s="1080"/>
      <c r="AR44" s="1080"/>
      <c r="AS44" s="1082"/>
      <c r="AT44" s="1082"/>
      <c r="AU44" s="1082"/>
      <c r="AV44" s="1083"/>
      <c r="AW44" s="827" t="str">
        <f t="shared" si="2"/>
        <v/>
      </c>
      <c r="AX44" s="828"/>
      <c r="AY44" s="828"/>
      <c r="AZ44" s="828"/>
      <c r="BA44" s="828"/>
      <c r="BB44" s="823"/>
      <c r="BC44" s="824"/>
      <c r="BD44" s="824"/>
      <c r="BE44" s="824"/>
      <c r="BF44" s="824"/>
      <c r="BG44" s="824"/>
      <c r="BH44" s="824"/>
      <c r="BI44" s="824"/>
      <c r="BJ44" s="824"/>
      <c r="BK44" s="825"/>
      <c r="BM44" s="208">
        <v>36</v>
      </c>
      <c r="BN44" s="242"/>
    </row>
    <row r="45" spans="1:66" s="1" customFormat="1" ht="32.15" hidden="1" customHeight="1" outlineLevel="1" x14ac:dyDescent="0.2">
      <c r="A45" s="948"/>
      <c r="B45" s="949"/>
      <c r="C45" s="983"/>
      <c r="D45" s="1077"/>
      <c r="E45" s="1078"/>
      <c r="F45" s="1073"/>
      <c r="G45" s="1073"/>
      <c r="H45" s="1073"/>
      <c r="I45" s="1073"/>
      <c r="J45" s="1073"/>
      <c r="K45" s="1079"/>
      <c r="L45" s="1079"/>
      <c r="M45" s="1079"/>
      <c r="N45" s="1079"/>
      <c r="O45" s="1079"/>
      <c r="P45" s="1079"/>
      <c r="Q45" s="1079"/>
      <c r="R45" s="1079"/>
      <c r="S45" s="1079"/>
      <c r="T45" s="1079"/>
      <c r="U45" s="1079"/>
      <c r="V45" s="1079"/>
      <c r="W45" s="1079"/>
      <c r="X45" s="1079"/>
      <c r="Y45" s="1079"/>
      <c r="Z45" s="1079"/>
      <c r="AA45" s="1079"/>
      <c r="AB45" s="1073"/>
      <c r="AC45" s="1073"/>
      <c r="AD45" s="1074"/>
      <c r="AE45" s="230" t="s">
        <v>76</v>
      </c>
      <c r="AF45" s="1078"/>
      <c r="AG45" s="1073"/>
      <c r="AH45" s="1073"/>
      <c r="AI45" s="1080" t="str">
        <f t="shared" si="0"/>
        <v/>
      </c>
      <c r="AJ45" s="1080"/>
      <c r="AK45" s="1080"/>
      <c r="AL45" s="1081"/>
      <c r="AM45" s="1081"/>
      <c r="AN45" s="1081"/>
      <c r="AO45" s="1080" t="str">
        <f t="shared" si="1"/>
        <v/>
      </c>
      <c r="AP45" s="1080"/>
      <c r="AQ45" s="1080"/>
      <c r="AR45" s="1080"/>
      <c r="AS45" s="1082"/>
      <c r="AT45" s="1082"/>
      <c r="AU45" s="1082"/>
      <c r="AV45" s="1083"/>
      <c r="AW45" s="827" t="str">
        <f t="shared" si="2"/>
        <v/>
      </c>
      <c r="AX45" s="828"/>
      <c r="AY45" s="828"/>
      <c r="AZ45" s="828"/>
      <c r="BA45" s="828"/>
      <c r="BB45" s="823"/>
      <c r="BC45" s="824"/>
      <c r="BD45" s="824"/>
      <c r="BE45" s="824"/>
      <c r="BF45" s="824"/>
      <c r="BG45" s="824"/>
      <c r="BH45" s="824"/>
      <c r="BI45" s="824"/>
      <c r="BJ45" s="824"/>
      <c r="BK45" s="825"/>
      <c r="BM45" s="208">
        <v>37</v>
      </c>
      <c r="BN45" s="242"/>
    </row>
    <row r="46" spans="1:66" s="1" customFormat="1" ht="32.15" hidden="1" customHeight="1" outlineLevel="1" x14ac:dyDescent="0.2">
      <c r="A46" s="948"/>
      <c r="B46" s="949"/>
      <c r="C46" s="983"/>
      <c r="D46" s="1077"/>
      <c r="E46" s="1078"/>
      <c r="F46" s="1073"/>
      <c r="G46" s="1073"/>
      <c r="H46" s="1073"/>
      <c r="I46" s="1073"/>
      <c r="J46" s="1073"/>
      <c r="K46" s="1079"/>
      <c r="L46" s="1079"/>
      <c r="M46" s="1079"/>
      <c r="N46" s="1079"/>
      <c r="O46" s="1079"/>
      <c r="P46" s="1079"/>
      <c r="Q46" s="1079"/>
      <c r="R46" s="1079"/>
      <c r="S46" s="1079"/>
      <c r="T46" s="1079"/>
      <c r="U46" s="1079"/>
      <c r="V46" s="1079"/>
      <c r="W46" s="1079"/>
      <c r="X46" s="1079"/>
      <c r="Y46" s="1079"/>
      <c r="Z46" s="1079"/>
      <c r="AA46" s="1079"/>
      <c r="AB46" s="1073"/>
      <c r="AC46" s="1073"/>
      <c r="AD46" s="1074"/>
      <c r="AE46" s="230" t="s">
        <v>76</v>
      </c>
      <c r="AF46" s="1078"/>
      <c r="AG46" s="1073"/>
      <c r="AH46" s="1073"/>
      <c r="AI46" s="1080" t="str">
        <f t="shared" si="0"/>
        <v/>
      </c>
      <c r="AJ46" s="1080"/>
      <c r="AK46" s="1080"/>
      <c r="AL46" s="1081"/>
      <c r="AM46" s="1081"/>
      <c r="AN46" s="1081"/>
      <c r="AO46" s="1080" t="str">
        <f t="shared" si="1"/>
        <v/>
      </c>
      <c r="AP46" s="1080"/>
      <c r="AQ46" s="1080"/>
      <c r="AR46" s="1080"/>
      <c r="AS46" s="1082"/>
      <c r="AT46" s="1082"/>
      <c r="AU46" s="1082"/>
      <c r="AV46" s="1083"/>
      <c r="AW46" s="827" t="str">
        <f>IF(AS46&lt;&gt;"",ROUNDDOWN(AL46*AS46,0),"")</f>
        <v/>
      </c>
      <c r="AX46" s="828"/>
      <c r="AY46" s="828"/>
      <c r="AZ46" s="828"/>
      <c r="BA46" s="828"/>
      <c r="BB46" s="823"/>
      <c r="BC46" s="824"/>
      <c r="BD46" s="824"/>
      <c r="BE46" s="824"/>
      <c r="BF46" s="824"/>
      <c r="BG46" s="824"/>
      <c r="BH46" s="824"/>
      <c r="BI46" s="824"/>
      <c r="BJ46" s="824"/>
      <c r="BK46" s="825"/>
      <c r="BM46" s="208">
        <v>38</v>
      </c>
      <c r="BN46" s="242"/>
    </row>
    <row r="47" spans="1:66" s="1" customFormat="1" ht="32.15" hidden="1" customHeight="1" outlineLevel="1" x14ac:dyDescent="0.2">
      <c r="A47" s="948"/>
      <c r="B47" s="949"/>
      <c r="C47" s="983"/>
      <c r="D47" s="1077"/>
      <c r="E47" s="1078"/>
      <c r="F47" s="1073"/>
      <c r="G47" s="1073"/>
      <c r="H47" s="1073"/>
      <c r="I47" s="1073"/>
      <c r="J47" s="1073"/>
      <c r="K47" s="1079"/>
      <c r="L47" s="1079"/>
      <c r="M47" s="1079"/>
      <c r="N47" s="1079"/>
      <c r="O47" s="1079"/>
      <c r="P47" s="1079"/>
      <c r="Q47" s="1079"/>
      <c r="R47" s="1079"/>
      <c r="S47" s="1079"/>
      <c r="T47" s="1079"/>
      <c r="U47" s="1079"/>
      <c r="V47" s="1079"/>
      <c r="W47" s="1079"/>
      <c r="X47" s="1079"/>
      <c r="Y47" s="1079"/>
      <c r="Z47" s="1079"/>
      <c r="AA47" s="1079"/>
      <c r="AB47" s="1073"/>
      <c r="AC47" s="1073"/>
      <c r="AD47" s="1074"/>
      <c r="AE47" s="230" t="s">
        <v>76</v>
      </c>
      <c r="AF47" s="1078"/>
      <c r="AG47" s="1073"/>
      <c r="AH47" s="1073"/>
      <c r="AI47" s="1080" t="str">
        <f t="shared" si="0"/>
        <v/>
      </c>
      <c r="AJ47" s="1080"/>
      <c r="AK47" s="1080"/>
      <c r="AL47" s="1081"/>
      <c r="AM47" s="1081"/>
      <c r="AN47" s="1081"/>
      <c r="AO47" s="1080" t="str">
        <f t="shared" si="1"/>
        <v/>
      </c>
      <c r="AP47" s="1080"/>
      <c r="AQ47" s="1080"/>
      <c r="AR47" s="1080"/>
      <c r="AS47" s="1082"/>
      <c r="AT47" s="1082"/>
      <c r="AU47" s="1082"/>
      <c r="AV47" s="1083"/>
      <c r="AW47" s="827" t="str">
        <f t="shared" si="2"/>
        <v/>
      </c>
      <c r="AX47" s="828"/>
      <c r="AY47" s="828"/>
      <c r="AZ47" s="828"/>
      <c r="BA47" s="828"/>
      <c r="BB47" s="823"/>
      <c r="BC47" s="824"/>
      <c r="BD47" s="824"/>
      <c r="BE47" s="824"/>
      <c r="BF47" s="824"/>
      <c r="BG47" s="824"/>
      <c r="BH47" s="824"/>
      <c r="BI47" s="824"/>
      <c r="BJ47" s="824"/>
      <c r="BK47" s="825"/>
      <c r="BM47" s="208">
        <v>39</v>
      </c>
      <c r="BN47" s="242"/>
    </row>
    <row r="48" spans="1:66" s="1" customFormat="1" ht="32.15" hidden="1" customHeight="1" outlineLevel="1" x14ac:dyDescent="0.2">
      <c r="A48" s="948"/>
      <c r="B48" s="949"/>
      <c r="C48" s="983"/>
      <c r="D48" s="1077"/>
      <c r="E48" s="1078"/>
      <c r="F48" s="1073"/>
      <c r="G48" s="1073"/>
      <c r="H48" s="1073"/>
      <c r="I48" s="1073"/>
      <c r="J48" s="1073"/>
      <c r="K48" s="1079"/>
      <c r="L48" s="1079"/>
      <c r="M48" s="1079"/>
      <c r="N48" s="1079"/>
      <c r="O48" s="1079"/>
      <c r="P48" s="1079"/>
      <c r="Q48" s="1079"/>
      <c r="R48" s="1079"/>
      <c r="S48" s="1079"/>
      <c r="T48" s="1079"/>
      <c r="U48" s="1079"/>
      <c r="V48" s="1079"/>
      <c r="W48" s="1079"/>
      <c r="X48" s="1079"/>
      <c r="Y48" s="1079"/>
      <c r="Z48" s="1079"/>
      <c r="AA48" s="1079"/>
      <c r="AB48" s="1073"/>
      <c r="AC48" s="1073"/>
      <c r="AD48" s="1074"/>
      <c r="AE48" s="230" t="s">
        <v>76</v>
      </c>
      <c r="AF48" s="1078"/>
      <c r="AG48" s="1073"/>
      <c r="AH48" s="1073"/>
      <c r="AI48" s="1080" t="str">
        <f t="shared" si="0"/>
        <v/>
      </c>
      <c r="AJ48" s="1080"/>
      <c r="AK48" s="1080"/>
      <c r="AL48" s="1081"/>
      <c r="AM48" s="1081"/>
      <c r="AN48" s="1081"/>
      <c r="AO48" s="1080" t="str">
        <f t="shared" si="1"/>
        <v/>
      </c>
      <c r="AP48" s="1080"/>
      <c r="AQ48" s="1080"/>
      <c r="AR48" s="1080"/>
      <c r="AS48" s="1082"/>
      <c r="AT48" s="1082"/>
      <c r="AU48" s="1082"/>
      <c r="AV48" s="1083"/>
      <c r="AW48" s="827" t="str">
        <f t="shared" si="2"/>
        <v/>
      </c>
      <c r="AX48" s="828"/>
      <c r="AY48" s="828"/>
      <c r="AZ48" s="828"/>
      <c r="BA48" s="828"/>
      <c r="BB48" s="823"/>
      <c r="BC48" s="824"/>
      <c r="BD48" s="824"/>
      <c r="BE48" s="824"/>
      <c r="BF48" s="824"/>
      <c r="BG48" s="824"/>
      <c r="BH48" s="824"/>
      <c r="BI48" s="824"/>
      <c r="BJ48" s="824"/>
      <c r="BK48" s="825"/>
      <c r="BM48" s="208">
        <v>40</v>
      </c>
      <c r="BN48" s="242"/>
    </row>
    <row r="49" spans="1:81" s="1" customFormat="1" ht="32.15" hidden="1" customHeight="1" outlineLevel="1" x14ac:dyDescent="0.2">
      <c r="A49" s="948"/>
      <c r="B49" s="949"/>
      <c r="C49" s="983"/>
      <c r="D49" s="1077"/>
      <c r="E49" s="1078"/>
      <c r="F49" s="1073"/>
      <c r="G49" s="1073"/>
      <c r="H49" s="1073"/>
      <c r="I49" s="1073"/>
      <c r="J49" s="1073"/>
      <c r="K49" s="1079"/>
      <c r="L49" s="1079"/>
      <c r="M49" s="1079"/>
      <c r="N49" s="1079"/>
      <c r="O49" s="1079"/>
      <c r="P49" s="1079"/>
      <c r="Q49" s="1079"/>
      <c r="R49" s="1079"/>
      <c r="S49" s="1079"/>
      <c r="T49" s="1079"/>
      <c r="U49" s="1079"/>
      <c r="V49" s="1079"/>
      <c r="W49" s="1079"/>
      <c r="X49" s="1079"/>
      <c r="Y49" s="1079"/>
      <c r="Z49" s="1079"/>
      <c r="AA49" s="1079"/>
      <c r="AB49" s="1073"/>
      <c r="AC49" s="1073"/>
      <c r="AD49" s="1074"/>
      <c r="AE49" s="230" t="s">
        <v>76</v>
      </c>
      <c r="AF49" s="1078"/>
      <c r="AG49" s="1073"/>
      <c r="AH49" s="1073"/>
      <c r="AI49" s="1080" t="str">
        <f t="shared" si="0"/>
        <v/>
      </c>
      <c r="AJ49" s="1080"/>
      <c r="AK49" s="1080"/>
      <c r="AL49" s="1081"/>
      <c r="AM49" s="1081"/>
      <c r="AN49" s="1081"/>
      <c r="AO49" s="1080" t="str">
        <f t="shared" si="1"/>
        <v/>
      </c>
      <c r="AP49" s="1080"/>
      <c r="AQ49" s="1080"/>
      <c r="AR49" s="1080"/>
      <c r="AS49" s="1082"/>
      <c r="AT49" s="1082"/>
      <c r="AU49" s="1082"/>
      <c r="AV49" s="1083"/>
      <c r="AW49" s="827" t="str">
        <f t="shared" si="2"/>
        <v/>
      </c>
      <c r="AX49" s="828"/>
      <c r="AY49" s="828"/>
      <c r="AZ49" s="828"/>
      <c r="BA49" s="828"/>
      <c r="BB49" s="823"/>
      <c r="BC49" s="824"/>
      <c r="BD49" s="824"/>
      <c r="BE49" s="824"/>
      <c r="BF49" s="824"/>
      <c r="BG49" s="824"/>
      <c r="BH49" s="824"/>
      <c r="BI49" s="824"/>
      <c r="BJ49" s="824"/>
      <c r="BK49" s="825"/>
      <c r="BM49" s="208">
        <v>41</v>
      </c>
      <c r="BN49" s="242"/>
    </row>
    <row r="50" spans="1:81" s="1" customFormat="1" ht="32.15" hidden="1" customHeight="1" outlineLevel="1" x14ac:dyDescent="0.2">
      <c r="A50" s="948"/>
      <c r="B50" s="949"/>
      <c r="C50" s="983"/>
      <c r="D50" s="1077"/>
      <c r="E50" s="1078"/>
      <c r="F50" s="1073"/>
      <c r="G50" s="1073"/>
      <c r="H50" s="1073"/>
      <c r="I50" s="1073"/>
      <c r="J50" s="1073"/>
      <c r="K50" s="1079"/>
      <c r="L50" s="1079"/>
      <c r="M50" s="1079"/>
      <c r="N50" s="1079"/>
      <c r="O50" s="1079"/>
      <c r="P50" s="1079"/>
      <c r="Q50" s="1079"/>
      <c r="R50" s="1079"/>
      <c r="S50" s="1079"/>
      <c r="T50" s="1079"/>
      <c r="U50" s="1079"/>
      <c r="V50" s="1079"/>
      <c r="W50" s="1079"/>
      <c r="X50" s="1079"/>
      <c r="Y50" s="1079"/>
      <c r="Z50" s="1079"/>
      <c r="AA50" s="1079"/>
      <c r="AB50" s="1073"/>
      <c r="AC50" s="1073"/>
      <c r="AD50" s="1074"/>
      <c r="AE50" s="230" t="s">
        <v>76</v>
      </c>
      <c r="AF50" s="1078"/>
      <c r="AG50" s="1073"/>
      <c r="AH50" s="1073"/>
      <c r="AI50" s="1080" t="str">
        <f t="shared" si="0"/>
        <v/>
      </c>
      <c r="AJ50" s="1080"/>
      <c r="AK50" s="1080"/>
      <c r="AL50" s="1081"/>
      <c r="AM50" s="1081"/>
      <c r="AN50" s="1081"/>
      <c r="AO50" s="1080" t="str">
        <f t="shared" si="1"/>
        <v/>
      </c>
      <c r="AP50" s="1080"/>
      <c r="AQ50" s="1080"/>
      <c r="AR50" s="1080"/>
      <c r="AS50" s="1082"/>
      <c r="AT50" s="1082"/>
      <c r="AU50" s="1082"/>
      <c r="AV50" s="1083"/>
      <c r="AW50" s="827" t="str">
        <f t="shared" si="2"/>
        <v/>
      </c>
      <c r="AX50" s="828"/>
      <c r="AY50" s="828"/>
      <c r="AZ50" s="828"/>
      <c r="BA50" s="828"/>
      <c r="BB50" s="823"/>
      <c r="BC50" s="824"/>
      <c r="BD50" s="824"/>
      <c r="BE50" s="824"/>
      <c r="BF50" s="824"/>
      <c r="BG50" s="824"/>
      <c r="BH50" s="824"/>
      <c r="BI50" s="824"/>
      <c r="BJ50" s="824"/>
      <c r="BK50" s="825"/>
      <c r="BM50" s="208">
        <v>42</v>
      </c>
      <c r="BN50" s="242"/>
    </row>
    <row r="51" spans="1:81" s="1" customFormat="1" ht="32.15" hidden="1" customHeight="1" outlineLevel="1" x14ac:dyDescent="0.2">
      <c r="A51" s="948"/>
      <c r="B51" s="949"/>
      <c r="C51" s="983"/>
      <c r="D51" s="1077"/>
      <c r="E51" s="1078"/>
      <c r="F51" s="1073"/>
      <c r="G51" s="1073"/>
      <c r="H51" s="1073"/>
      <c r="I51" s="1073"/>
      <c r="J51" s="1073"/>
      <c r="K51" s="1079"/>
      <c r="L51" s="1079"/>
      <c r="M51" s="1079"/>
      <c r="N51" s="1079"/>
      <c r="O51" s="1079"/>
      <c r="P51" s="1079"/>
      <c r="Q51" s="1079"/>
      <c r="R51" s="1079"/>
      <c r="S51" s="1079"/>
      <c r="T51" s="1079"/>
      <c r="U51" s="1079"/>
      <c r="V51" s="1079"/>
      <c r="W51" s="1079"/>
      <c r="X51" s="1079"/>
      <c r="Y51" s="1079"/>
      <c r="Z51" s="1079"/>
      <c r="AA51" s="1079"/>
      <c r="AB51" s="1073"/>
      <c r="AC51" s="1073"/>
      <c r="AD51" s="1074"/>
      <c r="AE51" s="230" t="s">
        <v>76</v>
      </c>
      <c r="AF51" s="1078"/>
      <c r="AG51" s="1073"/>
      <c r="AH51" s="1073"/>
      <c r="AI51" s="1080" t="str">
        <f>IF(AND(AB51&lt;&gt;"",AF51&lt;&gt;""),ROUNDDOWN(AB51*AF51/1000000,2),"")</f>
        <v/>
      </c>
      <c r="AJ51" s="1080"/>
      <c r="AK51" s="1080"/>
      <c r="AL51" s="1081"/>
      <c r="AM51" s="1081"/>
      <c r="AN51" s="1081"/>
      <c r="AO51" s="1080" t="str">
        <f t="shared" si="1"/>
        <v/>
      </c>
      <c r="AP51" s="1080"/>
      <c r="AQ51" s="1080"/>
      <c r="AR51" s="1080"/>
      <c r="AS51" s="1082"/>
      <c r="AT51" s="1082"/>
      <c r="AU51" s="1082"/>
      <c r="AV51" s="1083"/>
      <c r="AW51" s="827" t="str">
        <f t="shared" si="2"/>
        <v/>
      </c>
      <c r="AX51" s="828"/>
      <c r="AY51" s="828"/>
      <c r="AZ51" s="828"/>
      <c r="BA51" s="828"/>
      <c r="BB51" s="823"/>
      <c r="BC51" s="824"/>
      <c r="BD51" s="824"/>
      <c r="BE51" s="824"/>
      <c r="BF51" s="824"/>
      <c r="BG51" s="824"/>
      <c r="BH51" s="824"/>
      <c r="BI51" s="824"/>
      <c r="BJ51" s="824"/>
      <c r="BK51" s="825"/>
      <c r="BM51" s="208">
        <v>43</v>
      </c>
      <c r="BN51" s="242"/>
    </row>
    <row r="52" spans="1:81" s="1" customFormat="1" ht="32.15" hidden="1" customHeight="1" outlineLevel="1" x14ac:dyDescent="0.2">
      <c r="A52" s="948"/>
      <c r="B52" s="949"/>
      <c r="C52" s="983"/>
      <c r="D52" s="1077"/>
      <c r="E52" s="1078"/>
      <c r="F52" s="1073"/>
      <c r="G52" s="1073"/>
      <c r="H52" s="1073"/>
      <c r="I52" s="1073"/>
      <c r="J52" s="1073"/>
      <c r="K52" s="1079"/>
      <c r="L52" s="1079"/>
      <c r="M52" s="1079"/>
      <c r="N52" s="1079"/>
      <c r="O52" s="1079"/>
      <c r="P52" s="1079"/>
      <c r="Q52" s="1079"/>
      <c r="R52" s="1079"/>
      <c r="S52" s="1079"/>
      <c r="T52" s="1079"/>
      <c r="U52" s="1079"/>
      <c r="V52" s="1079"/>
      <c r="W52" s="1079"/>
      <c r="X52" s="1079"/>
      <c r="Y52" s="1079"/>
      <c r="Z52" s="1079"/>
      <c r="AA52" s="1079"/>
      <c r="AB52" s="1073"/>
      <c r="AC52" s="1073"/>
      <c r="AD52" s="1074"/>
      <c r="AE52" s="230" t="s">
        <v>76</v>
      </c>
      <c r="AF52" s="1078"/>
      <c r="AG52" s="1073"/>
      <c r="AH52" s="1073"/>
      <c r="AI52" s="1080" t="str">
        <f t="shared" si="0"/>
        <v/>
      </c>
      <c r="AJ52" s="1080"/>
      <c r="AK52" s="1080"/>
      <c r="AL52" s="1081"/>
      <c r="AM52" s="1081"/>
      <c r="AN52" s="1081"/>
      <c r="AO52" s="1080" t="str">
        <f t="shared" si="1"/>
        <v/>
      </c>
      <c r="AP52" s="1080"/>
      <c r="AQ52" s="1080"/>
      <c r="AR52" s="1080"/>
      <c r="AS52" s="1082"/>
      <c r="AT52" s="1082"/>
      <c r="AU52" s="1082"/>
      <c r="AV52" s="1083"/>
      <c r="AW52" s="827" t="str">
        <f t="shared" si="2"/>
        <v/>
      </c>
      <c r="AX52" s="828"/>
      <c r="AY52" s="828"/>
      <c r="AZ52" s="828"/>
      <c r="BA52" s="828"/>
      <c r="BB52" s="823"/>
      <c r="BC52" s="824"/>
      <c r="BD52" s="824"/>
      <c r="BE52" s="824"/>
      <c r="BF52" s="824"/>
      <c r="BG52" s="824"/>
      <c r="BH52" s="824"/>
      <c r="BI52" s="824"/>
      <c r="BJ52" s="824"/>
      <c r="BK52" s="825"/>
      <c r="BM52" s="208">
        <v>44</v>
      </c>
      <c r="BN52" s="242"/>
    </row>
    <row r="53" spans="1:81" s="1" customFormat="1" ht="32.15" hidden="1" customHeight="1" outlineLevel="1" x14ac:dyDescent="0.2">
      <c r="A53" s="948"/>
      <c r="B53" s="949"/>
      <c r="C53" s="983"/>
      <c r="D53" s="1069"/>
      <c r="E53" s="1070"/>
      <c r="F53" s="1071"/>
      <c r="G53" s="1071"/>
      <c r="H53" s="1071"/>
      <c r="I53" s="1071"/>
      <c r="J53" s="1071"/>
      <c r="K53" s="1072"/>
      <c r="L53" s="1072"/>
      <c r="M53" s="1072"/>
      <c r="N53" s="1072"/>
      <c r="O53" s="1072"/>
      <c r="P53" s="1072"/>
      <c r="Q53" s="1072"/>
      <c r="R53" s="1072"/>
      <c r="S53" s="1072"/>
      <c r="T53" s="1072"/>
      <c r="U53" s="1072"/>
      <c r="V53" s="1072"/>
      <c r="W53" s="1072"/>
      <c r="X53" s="1072"/>
      <c r="Y53" s="1072"/>
      <c r="Z53" s="1072"/>
      <c r="AA53" s="1072"/>
      <c r="AB53" s="1073"/>
      <c r="AC53" s="1073"/>
      <c r="AD53" s="1074"/>
      <c r="AE53" s="231" t="s">
        <v>76</v>
      </c>
      <c r="AF53" s="1070"/>
      <c r="AG53" s="1071"/>
      <c r="AH53" s="1071"/>
      <c r="AI53" s="1075" t="str">
        <f t="shared" si="0"/>
        <v/>
      </c>
      <c r="AJ53" s="1075"/>
      <c r="AK53" s="1075"/>
      <c r="AL53" s="1076"/>
      <c r="AM53" s="1076"/>
      <c r="AN53" s="1076"/>
      <c r="AO53" s="1075" t="str">
        <f t="shared" si="1"/>
        <v/>
      </c>
      <c r="AP53" s="1075"/>
      <c r="AQ53" s="1075"/>
      <c r="AR53" s="1075"/>
      <c r="AS53" s="1059"/>
      <c r="AT53" s="1059"/>
      <c r="AU53" s="1059"/>
      <c r="AV53" s="1060"/>
      <c r="AW53" s="821" t="str">
        <f t="shared" si="2"/>
        <v/>
      </c>
      <c r="AX53" s="822"/>
      <c r="AY53" s="822"/>
      <c r="AZ53" s="822"/>
      <c r="BA53" s="822"/>
      <c r="BB53" s="823"/>
      <c r="BC53" s="824"/>
      <c r="BD53" s="824"/>
      <c r="BE53" s="824"/>
      <c r="BF53" s="824"/>
      <c r="BG53" s="824"/>
      <c r="BH53" s="824"/>
      <c r="BI53" s="824"/>
      <c r="BJ53" s="824"/>
      <c r="BK53" s="825"/>
      <c r="BM53" s="208">
        <v>45</v>
      </c>
      <c r="BN53" s="242"/>
    </row>
    <row r="54" spans="1:81" ht="32.15" customHeight="1" collapsed="1" thickBot="1" x14ac:dyDescent="0.25">
      <c r="A54" s="950"/>
      <c r="B54" s="951"/>
      <c r="C54" s="1034"/>
      <c r="D54" s="1061" t="s">
        <v>335</v>
      </c>
      <c r="E54" s="1062"/>
      <c r="F54" s="1062"/>
      <c r="G54" s="1062"/>
      <c r="H54" s="1062"/>
      <c r="I54" s="1062"/>
      <c r="J54" s="1062"/>
      <c r="K54" s="1062"/>
      <c r="L54" s="1062"/>
      <c r="M54" s="1062"/>
      <c r="N54" s="1062"/>
      <c r="O54" s="1062"/>
      <c r="P54" s="1062"/>
      <c r="Q54" s="1062"/>
      <c r="R54" s="1062"/>
      <c r="S54" s="1062"/>
      <c r="T54" s="1062"/>
      <c r="U54" s="1062"/>
      <c r="V54" s="1062"/>
      <c r="W54" s="1062"/>
      <c r="X54" s="1062"/>
      <c r="Y54" s="1062"/>
      <c r="Z54" s="1062"/>
      <c r="AA54" s="1062"/>
      <c r="AB54" s="1062"/>
      <c r="AC54" s="1062"/>
      <c r="AD54" s="1062"/>
      <c r="AE54" s="1062"/>
      <c r="AF54" s="1062"/>
      <c r="AG54" s="1062"/>
      <c r="AH54" s="1062"/>
      <c r="AI54" s="1062"/>
      <c r="AJ54" s="1062"/>
      <c r="AK54" s="1062"/>
      <c r="AL54" s="1063">
        <f>SUM(AL9:AN53)</f>
        <v>0</v>
      </c>
      <c r="AM54" s="1063"/>
      <c r="AN54" s="1063"/>
      <c r="AO54" s="1064">
        <f>SUM(AO9:AR53)</f>
        <v>0</v>
      </c>
      <c r="AP54" s="1064"/>
      <c r="AQ54" s="1064"/>
      <c r="AR54" s="1064"/>
      <c r="AS54" s="1065"/>
      <c r="AT54" s="1065"/>
      <c r="AU54" s="1065"/>
      <c r="AV54" s="1066"/>
      <c r="AW54" s="1067">
        <f>ROUNDDOWN(SUM(AW9:BA53),0)</f>
        <v>0</v>
      </c>
      <c r="AX54" s="1068"/>
      <c r="AY54" s="1068"/>
      <c r="AZ54" s="1068"/>
      <c r="BA54" s="1068"/>
      <c r="BB54" s="801"/>
      <c r="BC54" s="802"/>
      <c r="BD54" s="802"/>
      <c r="BE54" s="802"/>
      <c r="BF54" s="802"/>
      <c r="BG54" s="802"/>
      <c r="BH54" s="802"/>
      <c r="BI54" s="802"/>
      <c r="BJ54" s="802"/>
      <c r="BK54" s="803"/>
      <c r="BM54" s="208">
        <v>46</v>
      </c>
      <c r="BN54" s="242"/>
    </row>
    <row r="55" spans="1:81" ht="32.15" customHeight="1" thickBot="1" x14ac:dyDescent="0.25">
      <c r="A55" s="317"/>
      <c r="B55" s="317"/>
      <c r="C55" s="317"/>
      <c r="D55" s="318"/>
      <c r="E55" s="318"/>
      <c r="F55" s="318"/>
      <c r="G55" s="318"/>
      <c r="H55" s="318"/>
      <c r="I55" s="318"/>
      <c r="J55" s="318"/>
      <c r="K55" s="318"/>
      <c r="L55" s="318"/>
      <c r="M55" s="318"/>
      <c r="N55" s="318"/>
      <c r="O55" s="318"/>
      <c r="P55" s="318"/>
      <c r="Q55" s="318"/>
      <c r="R55" s="318"/>
      <c r="S55" s="318"/>
      <c r="T55" s="318"/>
      <c r="U55" s="318"/>
      <c r="V55" s="318"/>
      <c r="W55" s="318"/>
      <c r="X55" s="318"/>
      <c r="Y55" s="318"/>
      <c r="Z55" s="318"/>
      <c r="AA55" s="318"/>
      <c r="AB55" s="318"/>
      <c r="AC55" s="318"/>
      <c r="AD55" s="318"/>
      <c r="AE55" s="318"/>
      <c r="AF55" s="318"/>
      <c r="AG55" s="318"/>
      <c r="AH55" s="318"/>
      <c r="AI55" s="318"/>
      <c r="AJ55" s="318"/>
      <c r="AK55" s="318"/>
      <c r="AL55" s="325"/>
      <c r="AM55" s="325"/>
      <c r="AN55" s="325"/>
      <c r="AO55" s="326"/>
      <c r="AP55" s="326"/>
      <c r="AQ55" s="326"/>
      <c r="AR55" s="326"/>
      <c r="AS55" s="327"/>
      <c r="AT55" s="327"/>
      <c r="AU55" s="327"/>
      <c r="AV55" s="327"/>
      <c r="AW55" s="328"/>
      <c r="AX55" s="325"/>
      <c r="AY55" s="325"/>
      <c r="AZ55" s="325"/>
      <c r="BA55" s="325"/>
      <c r="BB55" s="325"/>
      <c r="BC55" s="325"/>
      <c r="BD55" s="325"/>
      <c r="BE55" s="325"/>
      <c r="BF55" s="325"/>
      <c r="BG55" s="325"/>
      <c r="BH55" s="325"/>
      <c r="BI55" s="325"/>
      <c r="BJ55" s="325"/>
      <c r="BK55" s="325"/>
      <c r="BM55" s="50"/>
      <c r="BN55" s="312"/>
    </row>
    <row r="56" spans="1:81" ht="32.15" customHeight="1" thickBot="1" x14ac:dyDescent="0.25">
      <c r="A56" s="877" t="s">
        <v>445</v>
      </c>
      <c r="B56" s="878"/>
      <c r="C56" s="878"/>
      <c r="D56" s="878"/>
      <c r="E56" s="878"/>
      <c r="F56" s="878"/>
      <c r="G56" s="878"/>
      <c r="H56" s="878"/>
      <c r="I56" s="878"/>
      <c r="J56" s="878"/>
      <c r="K56" s="878"/>
      <c r="L56" s="878"/>
      <c r="M56" s="879"/>
      <c r="N56" s="310"/>
      <c r="O56" s="306" t="s">
        <v>439</v>
      </c>
      <c r="P56" s="310"/>
      <c r="Q56" s="310"/>
      <c r="R56" s="310"/>
      <c r="S56" s="310"/>
      <c r="T56" s="310"/>
      <c r="U56" s="310"/>
      <c r="V56" s="310"/>
      <c r="W56" s="310"/>
      <c r="X56" s="310"/>
      <c r="Y56" s="310"/>
      <c r="Z56" s="310"/>
      <c r="AA56" s="310"/>
      <c r="AB56" s="310"/>
      <c r="AC56" s="310"/>
      <c r="AD56" s="310"/>
      <c r="AE56" s="310"/>
      <c r="AF56" s="310"/>
      <c r="AG56" s="310"/>
      <c r="AH56" s="310"/>
      <c r="AI56" s="310"/>
      <c r="AJ56" s="310"/>
      <c r="AK56" s="310"/>
      <c r="AL56" s="310"/>
      <c r="AM56" s="310"/>
      <c r="AN56" s="310"/>
      <c r="AO56" s="310"/>
      <c r="AP56" s="310"/>
      <c r="AQ56" s="310"/>
      <c r="AR56" s="310"/>
      <c r="AS56" s="310"/>
      <c r="AT56" s="310"/>
      <c r="AU56" s="275"/>
      <c r="AV56" s="275"/>
      <c r="AW56" s="275"/>
      <c r="AX56" s="275"/>
      <c r="AY56" s="311"/>
      <c r="AZ56" s="278"/>
      <c r="BA56" s="278"/>
      <c r="BB56" s="278"/>
      <c r="BC56" s="278"/>
      <c r="BD56" s="278"/>
      <c r="BE56" s="278"/>
      <c r="BF56" s="278"/>
      <c r="BG56" s="278"/>
      <c r="BH56" s="278"/>
      <c r="BI56" s="278"/>
      <c r="BJ56" s="278"/>
      <c r="BK56" s="278"/>
      <c r="BL56" s="278"/>
      <c r="BM56" s="278"/>
      <c r="BN56" s="278"/>
      <c r="BO56" s="278"/>
      <c r="BP56" s="278"/>
      <c r="BQ56" s="50"/>
      <c r="BR56" s="365"/>
    </row>
    <row r="57" spans="1:81" s="1" customFormat="1" ht="47" customHeight="1" x14ac:dyDescent="0.2">
      <c r="A57" s="1014" t="s">
        <v>52</v>
      </c>
      <c r="B57" s="1015"/>
      <c r="C57" s="1056"/>
      <c r="D57" s="840" t="s">
        <v>440</v>
      </c>
      <c r="E57" s="841"/>
      <c r="F57" s="841"/>
      <c r="G57" s="841"/>
      <c r="H57" s="841"/>
      <c r="I57" s="841"/>
      <c r="J57" s="841"/>
      <c r="K57" s="841"/>
      <c r="L57" s="841"/>
      <c r="M57" s="842"/>
      <c r="N57" s="1041" t="s">
        <v>382</v>
      </c>
      <c r="O57" s="1042"/>
      <c r="P57" s="1042"/>
      <c r="Q57" s="1042"/>
      <c r="R57" s="1042"/>
      <c r="S57" s="1042"/>
      <c r="T57" s="1042"/>
      <c r="U57" s="1042"/>
      <c r="V57" s="1042"/>
      <c r="W57" s="1042"/>
      <c r="X57" s="1042"/>
      <c r="Y57" s="1042"/>
      <c r="Z57" s="1042"/>
      <c r="AA57" s="1042"/>
      <c r="AB57" s="1042"/>
      <c r="AC57" s="1042"/>
      <c r="AD57" s="1042"/>
      <c r="AE57" s="1042"/>
      <c r="AF57" s="1042"/>
      <c r="AG57" s="1042"/>
      <c r="AH57" s="1042"/>
      <c r="AI57" s="1042"/>
      <c r="AJ57" s="1043"/>
      <c r="AK57" s="843" t="s">
        <v>442</v>
      </c>
      <c r="AL57" s="841"/>
      <c r="AM57" s="842"/>
      <c r="AN57" s="843" t="s">
        <v>443</v>
      </c>
      <c r="AO57" s="841"/>
      <c r="AP57" s="841"/>
      <c r="AQ57" s="842"/>
      <c r="AR57" s="843" t="s">
        <v>444</v>
      </c>
      <c r="AS57" s="841"/>
      <c r="AT57" s="841"/>
      <c r="AU57" s="841"/>
      <c r="AV57" s="850"/>
      <c r="AW57" s="1057" t="s">
        <v>240</v>
      </c>
      <c r="AX57" s="1058"/>
      <c r="AY57" s="1058"/>
      <c r="AZ57" s="1058"/>
      <c r="BA57" s="1058"/>
      <c r="BB57" s="853" t="s">
        <v>101</v>
      </c>
      <c r="BC57" s="854"/>
      <c r="BD57" s="854"/>
      <c r="BE57" s="854"/>
      <c r="BF57" s="854"/>
      <c r="BG57" s="854"/>
      <c r="BH57" s="854"/>
      <c r="BI57" s="854"/>
      <c r="BJ57" s="854"/>
      <c r="BK57" s="855"/>
      <c r="BM57" s="50"/>
      <c r="BN57" s="314"/>
    </row>
    <row r="58" spans="1:81" s="1" customFormat="1" ht="32.15" customHeight="1" x14ac:dyDescent="0.2">
      <c r="A58" s="948"/>
      <c r="B58" s="949"/>
      <c r="C58" s="983"/>
      <c r="D58" s="810"/>
      <c r="E58" s="811"/>
      <c r="F58" s="811"/>
      <c r="G58" s="811"/>
      <c r="H58" s="811"/>
      <c r="I58" s="811"/>
      <c r="J58" s="811"/>
      <c r="K58" s="811"/>
      <c r="L58" s="811"/>
      <c r="M58" s="812"/>
      <c r="N58" s="1044"/>
      <c r="O58" s="1045"/>
      <c r="P58" s="1045"/>
      <c r="Q58" s="1045"/>
      <c r="R58" s="1045"/>
      <c r="S58" s="1045"/>
      <c r="T58" s="1045"/>
      <c r="U58" s="1045"/>
      <c r="V58" s="1045"/>
      <c r="W58" s="1045"/>
      <c r="X58" s="1045"/>
      <c r="Y58" s="1045"/>
      <c r="Z58" s="1045"/>
      <c r="AA58" s="1045"/>
      <c r="AB58" s="1045"/>
      <c r="AC58" s="1045"/>
      <c r="AD58" s="1045"/>
      <c r="AE58" s="1045"/>
      <c r="AF58" s="1045"/>
      <c r="AG58" s="1045"/>
      <c r="AH58" s="1045"/>
      <c r="AI58" s="1045"/>
      <c r="AJ58" s="1046"/>
      <c r="AK58" s="788"/>
      <c r="AL58" s="789"/>
      <c r="AM58" s="816"/>
      <c r="AN58" s="817"/>
      <c r="AO58" s="811"/>
      <c r="AP58" s="811"/>
      <c r="AQ58" s="812"/>
      <c r="AR58" s="779"/>
      <c r="AS58" s="780"/>
      <c r="AT58" s="780"/>
      <c r="AU58" s="780"/>
      <c r="AV58" s="781"/>
      <c r="AW58" s="827" t="str">
        <f>IF(AR58&lt;&gt;"",ROUNDDOWN(AK58*AR58,0),"")</f>
        <v/>
      </c>
      <c r="AX58" s="828"/>
      <c r="AY58" s="828"/>
      <c r="AZ58" s="828"/>
      <c r="BA58" s="828"/>
      <c r="BB58" s="823"/>
      <c r="BC58" s="824"/>
      <c r="BD58" s="824"/>
      <c r="BE58" s="824"/>
      <c r="BF58" s="824"/>
      <c r="BG58" s="824"/>
      <c r="BH58" s="824"/>
      <c r="BI58" s="824"/>
      <c r="BJ58" s="824"/>
      <c r="BK58" s="825"/>
      <c r="BM58" s="208">
        <v>47</v>
      </c>
      <c r="BN58" s="242"/>
    </row>
    <row r="59" spans="1:81" s="1" customFormat="1" ht="32.15" customHeight="1" x14ac:dyDescent="0.2">
      <c r="A59" s="948"/>
      <c r="B59" s="949"/>
      <c r="C59" s="983"/>
      <c r="D59" s="810"/>
      <c r="E59" s="811"/>
      <c r="F59" s="811"/>
      <c r="G59" s="811"/>
      <c r="H59" s="811"/>
      <c r="I59" s="811"/>
      <c r="J59" s="811"/>
      <c r="K59" s="811"/>
      <c r="L59" s="811"/>
      <c r="M59" s="812"/>
      <c r="N59" s="1044"/>
      <c r="O59" s="1045"/>
      <c r="P59" s="1045"/>
      <c r="Q59" s="1045"/>
      <c r="R59" s="1045"/>
      <c r="S59" s="1045"/>
      <c r="T59" s="1045"/>
      <c r="U59" s="1045"/>
      <c r="V59" s="1045"/>
      <c r="W59" s="1045"/>
      <c r="X59" s="1045"/>
      <c r="Y59" s="1045"/>
      <c r="Z59" s="1045"/>
      <c r="AA59" s="1045"/>
      <c r="AB59" s="1045"/>
      <c r="AC59" s="1045"/>
      <c r="AD59" s="1045"/>
      <c r="AE59" s="1045"/>
      <c r="AF59" s="1045"/>
      <c r="AG59" s="1045"/>
      <c r="AH59" s="1045"/>
      <c r="AI59" s="1045"/>
      <c r="AJ59" s="1046"/>
      <c r="AK59" s="788"/>
      <c r="AL59" s="789"/>
      <c r="AM59" s="816"/>
      <c r="AN59" s="817"/>
      <c r="AO59" s="811"/>
      <c r="AP59" s="811"/>
      <c r="AQ59" s="812"/>
      <c r="AR59" s="779"/>
      <c r="AS59" s="780"/>
      <c r="AT59" s="780"/>
      <c r="AU59" s="780"/>
      <c r="AV59" s="781"/>
      <c r="AW59" s="827" t="str">
        <f t="shared" ref="AW59:AW72" si="4">IF(AR59&lt;&gt;"",ROUNDDOWN(AK59*AR59,0),"")</f>
        <v/>
      </c>
      <c r="AX59" s="828"/>
      <c r="AY59" s="828"/>
      <c r="AZ59" s="828"/>
      <c r="BA59" s="828"/>
      <c r="BB59" s="823"/>
      <c r="BC59" s="824"/>
      <c r="BD59" s="824"/>
      <c r="BE59" s="824"/>
      <c r="BF59" s="824"/>
      <c r="BG59" s="824"/>
      <c r="BH59" s="824"/>
      <c r="BI59" s="824"/>
      <c r="BJ59" s="824"/>
      <c r="BK59" s="825"/>
      <c r="BM59" s="208">
        <v>48</v>
      </c>
      <c r="BN59" s="242"/>
    </row>
    <row r="60" spans="1:81" s="1" customFormat="1" ht="32.15" customHeight="1" x14ac:dyDescent="0.2">
      <c r="A60" s="948"/>
      <c r="B60" s="949"/>
      <c r="C60" s="983"/>
      <c r="D60" s="810"/>
      <c r="E60" s="811"/>
      <c r="F60" s="811"/>
      <c r="G60" s="811"/>
      <c r="H60" s="811"/>
      <c r="I60" s="811"/>
      <c r="J60" s="811"/>
      <c r="K60" s="811"/>
      <c r="L60" s="811"/>
      <c r="M60" s="812"/>
      <c r="N60" s="1044"/>
      <c r="O60" s="1045"/>
      <c r="P60" s="1045"/>
      <c r="Q60" s="1045"/>
      <c r="R60" s="1045"/>
      <c r="S60" s="1045"/>
      <c r="T60" s="1045"/>
      <c r="U60" s="1045"/>
      <c r="V60" s="1045"/>
      <c r="W60" s="1045"/>
      <c r="X60" s="1045"/>
      <c r="Y60" s="1045"/>
      <c r="Z60" s="1045"/>
      <c r="AA60" s="1045"/>
      <c r="AB60" s="1045"/>
      <c r="AC60" s="1045"/>
      <c r="AD60" s="1045"/>
      <c r="AE60" s="1045"/>
      <c r="AF60" s="1045"/>
      <c r="AG60" s="1045"/>
      <c r="AH60" s="1045"/>
      <c r="AI60" s="1045"/>
      <c r="AJ60" s="1046"/>
      <c r="AK60" s="788"/>
      <c r="AL60" s="789"/>
      <c r="AM60" s="816"/>
      <c r="AN60" s="817"/>
      <c r="AO60" s="811"/>
      <c r="AP60" s="811"/>
      <c r="AQ60" s="812"/>
      <c r="AR60" s="779"/>
      <c r="AS60" s="780"/>
      <c r="AT60" s="780"/>
      <c r="AU60" s="780"/>
      <c r="AV60" s="781"/>
      <c r="AW60" s="827" t="str">
        <f t="shared" si="4"/>
        <v/>
      </c>
      <c r="AX60" s="828"/>
      <c r="AY60" s="828"/>
      <c r="AZ60" s="828"/>
      <c r="BA60" s="828"/>
      <c r="BB60" s="823"/>
      <c r="BC60" s="824"/>
      <c r="BD60" s="824"/>
      <c r="BE60" s="824"/>
      <c r="BF60" s="824"/>
      <c r="BG60" s="824"/>
      <c r="BH60" s="824"/>
      <c r="BI60" s="824"/>
      <c r="BJ60" s="824"/>
      <c r="BK60" s="825"/>
      <c r="BM60" s="208">
        <v>49</v>
      </c>
      <c r="BN60" s="242"/>
    </row>
    <row r="61" spans="1:81" s="1" customFormat="1" ht="32.15" customHeight="1" x14ac:dyDescent="0.2">
      <c r="A61" s="948"/>
      <c r="B61" s="949"/>
      <c r="C61" s="983"/>
      <c r="D61" s="810"/>
      <c r="E61" s="811"/>
      <c r="F61" s="811"/>
      <c r="G61" s="811"/>
      <c r="H61" s="811"/>
      <c r="I61" s="811"/>
      <c r="J61" s="811"/>
      <c r="K61" s="811"/>
      <c r="L61" s="811"/>
      <c r="M61" s="812"/>
      <c r="N61" s="1044"/>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6"/>
      <c r="AK61" s="788"/>
      <c r="AL61" s="789"/>
      <c r="AM61" s="816"/>
      <c r="AN61" s="817"/>
      <c r="AO61" s="811"/>
      <c r="AP61" s="811"/>
      <c r="AQ61" s="812"/>
      <c r="AR61" s="779"/>
      <c r="AS61" s="780"/>
      <c r="AT61" s="780"/>
      <c r="AU61" s="780"/>
      <c r="AV61" s="781"/>
      <c r="AW61" s="827" t="str">
        <f t="shared" si="4"/>
        <v/>
      </c>
      <c r="AX61" s="828"/>
      <c r="AY61" s="828"/>
      <c r="AZ61" s="828"/>
      <c r="BA61" s="828"/>
      <c r="BB61" s="823"/>
      <c r="BC61" s="824"/>
      <c r="BD61" s="824"/>
      <c r="BE61" s="824"/>
      <c r="BF61" s="824"/>
      <c r="BG61" s="824"/>
      <c r="BH61" s="824"/>
      <c r="BI61" s="824"/>
      <c r="BJ61" s="824"/>
      <c r="BK61" s="825"/>
      <c r="BM61" s="208">
        <v>50</v>
      </c>
      <c r="BN61" s="242"/>
    </row>
    <row r="62" spans="1:81" s="1" customFormat="1" ht="32.15" customHeight="1" x14ac:dyDescent="0.2">
      <c r="A62" s="948"/>
      <c r="B62" s="949"/>
      <c r="C62" s="983"/>
      <c r="D62" s="810"/>
      <c r="E62" s="811"/>
      <c r="F62" s="811"/>
      <c r="G62" s="811"/>
      <c r="H62" s="811"/>
      <c r="I62" s="811"/>
      <c r="J62" s="811"/>
      <c r="K62" s="811"/>
      <c r="L62" s="811"/>
      <c r="M62" s="812"/>
      <c r="N62" s="1044"/>
      <c r="O62" s="1045"/>
      <c r="P62" s="1045"/>
      <c r="Q62" s="1045"/>
      <c r="R62" s="1045"/>
      <c r="S62" s="1045"/>
      <c r="T62" s="1045"/>
      <c r="U62" s="1045"/>
      <c r="V62" s="1045"/>
      <c r="W62" s="1045"/>
      <c r="X62" s="1045"/>
      <c r="Y62" s="1045"/>
      <c r="Z62" s="1045"/>
      <c r="AA62" s="1045"/>
      <c r="AB62" s="1045"/>
      <c r="AC62" s="1045"/>
      <c r="AD62" s="1045"/>
      <c r="AE62" s="1045"/>
      <c r="AF62" s="1045"/>
      <c r="AG62" s="1045"/>
      <c r="AH62" s="1045"/>
      <c r="AI62" s="1045"/>
      <c r="AJ62" s="1046"/>
      <c r="AK62" s="788"/>
      <c r="AL62" s="789"/>
      <c r="AM62" s="816"/>
      <c r="AN62" s="817"/>
      <c r="AO62" s="811"/>
      <c r="AP62" s="811"/>
      <c r="AQ62" s="812"/>
      <c r="AR62" s="779"/>
      <c r="AS62" s="780"/>
      <c r="AT62" s="780"/>
      <c r="AU62" s="780"/>
      <c r="AV62" s="781"/>
      <c r="AW62" s="827" t="str">
        <f t="shared" si="4"/>
        <v/>
      </c>
      <c r="AX62" s="828"/>
      <c r="AY62" s="828"/>
      <c r="AZ62" s="828"/>
      <c r="BA62" s="828"/>
      <c r="BB62" s="823"/>
      <c r="BC62" s="824"/>
      <c r="BD62" s="824"/>
      <c r="BE62" s="824"/>
      <c r="BF62" s="824"/>
      <c r="BG62" s="824"/>
      <c r="BH62" s="824"/>
      <c r="BI62" s="824"/>
      <c r="BJ62" s="824"/>
      <c r="BK62" s="825"/>
      <c r="BM62" s="208">
        <v>51</v>
      </c>
      <c r="BN62" s="242"/>
    </row>
    <row r="63" spans="1:81" s="1" customFormat="1" ht="32.15" customHeight="1" x14ac:dyDescent="0.2">
      <c r="A63" s="948"/>
      <c r="B63" s="949"/>
      <c r="C63" s="983"/>
      <c r="D63" s="810"/>
      <c r="E63" s="811"/>
      <c r="F63" s="811"/>
      <c r="G63" s="811"/>
      <c r="H63" s="811"/>
      <c r="I63" s="811"/>
      <c r="J63" s="811"/>
      <c r="K63" s="811"/>
      <c r="L63" s="811"/>
      <c r="M63" s="812"/>
      <c r="N63" s="1044"/>
      <c r="O63" s="1045"/>
      <c r="P63" s="1045"/>
      <c r="Q63" s="1045"/>
      <c r="R63" s="1045"/>
      <c r="S63" s="1045"/>
      <c r="T63" s="1045"/>
      <c r="U63" s="1045"/>
      <c r="V63" s="1045"/>
      <c r="W63" s="1045"/>
      <c r="X63" s="1045"/>
      <c r="Y63" s="1045"/>
      <c r="Z63" s="1045"/>
      <c r="AA63" s="1045"/>
      <c r="AB63" s="1045"/>
      <c r="AC63" s="1045"/>
      <c r="AD63" s="1045"/>
      <c r="AE63" s="1045"/>
      <c r="AF63" s="1045"/>
      <c r="AG63" s="1045"/>
      <c r="AH63" s="1045"/>
      <c r="AI63" s="1045"/>
      <c r="AJ63" s="1046"/>
      <c r="AK63" s="788"/>
      <c r="AL63" s="789"/>
      <c r="AM63" s="816"/>
      <c r="AN63" s="817"/>
      <c r="AO63" s="811"/>
      <c r="AP63" s="811"/>
      <c r="AQ63" s="812"/>
      <c r="AR63" s="779"/>
      <c r="AS63" s="780"/>
      <c r="AT63" s="780"/>
      <c r="AU63" s="780"/>
      <c r="AV63" s="781"/>
      <c r="AW63" s="827" t="str">
        <f t="shared" si="4"/>
        <v/>
      </c>
      <c r="AX63" s="828"/>
      <c r="AY63" s="828"/>
      <c r="AZ63" s="828"/>
      <c r="BA63" s="828"/>
      <c r="BB63" s="823"/>
      <c r="BC63" s="824"/>
      <c r="BD63" s="824"/>
      <c r="BE63" s="824"/>
      <c r="BF63" s="824"/>
      <c r="BG63" s="824"/>
      <c r="BH63" s="824"/>
      <c r="BI63" s="824"/>
      <c r="BJ63" s="824"/>
      <c r="BK63" s="825"/>
      <c r="BM63" s="208">
        <v>52</v>
      </c>
      <c r="BN63" s="242"/>
      <c r="CC63" s="329"/>
    </row>
    <row r="64" spans="1:81" s="1" customFormat="1" ht="32.15" customHeight="1" x14ac:dyDescent="0.2">
      <c r="A64" s="948"/>
      <c r="B64" s="949"/>
      <c r="C64" s="983"/>
      <c r="D64" s="810"/>
      <c r="E64" s="811"/>
      <c r="F64" s="811"/>
      <c r="G64" s="811"/>
      <c r="H64" s="811"/>
      <c r="I64" s="811"/>
      <c r="J64" s="811"/>
      <c r="K64" s="811"/>
      <c r="L64" s="811"/>
      <c r="M64" s="812"/>
      <c r="N64" s="1044"/>
      <c r="O64" s="1045"/>
      <c r="P64" s="1045"/>
      <c r="Q64" s="1045"/>
      <c r="R64" s="1045"/>
      <c r="S64" s="1045"/>
      <c r="T64" s="1045"/>
      <c r="U64" s="1045"/>
      <c r="V64" s="1045"/>
      <c r="W64" s="1045"/>
      <c r="X64" s="1045"/>
      <c r="Y64" s="1045"/>
      <c r="Z64" s="1045"/>
      <c r="AA64" s="1045"/>
      <c r="AB64" s="1045"/>
      <c r="AC64" s="1045"/>
      <c r="AD64" s="1045"/>
      <c r="AE64" s="1045"/>
      <c r="AF64" s="1045"/>
      <c r="AG64" s="1045"/>
      <c r="AH64" s="1045"/>
      <c r="AI64" s="1045"/>
      <c r="AJ64" s="1046"/>
      <c r="AK64" s="788"/>
      <c r="AL64" s="789"/>
      <c r="AM64" s="816"/>
      <c r="AN64" s="817"/>
      <c r="AO64" s="811"/>
      <c r="AP64" s="811"/>
      <c r="AQ64" s="812"/>
      <c r="AR64" s="779"/>
      <c r="AS64" s="780"/>
      <c r="AT64" s="780"/>
      <c r="AU64" s="780"/>
      <c r="AV64" s="781"/>
      <c r="AW64" s="827" t="str">
        <f t="shared" si="4"/>
        <v/>
      </c>
      <c r="AX64" s="828"/>
      <c r="AY64" s="828"/>
      <c r="AZ64" s="828"/>
      <c r="BA64" s="828"/>
      <c r="BB64" s="823"/>
      <c r="BC64" s="824"/>
      <c r="BD64" s="824"/>
      <c r="BE64" s="824"/>
      <c r="BF64" s="824"/>
      <c r="BG64" s="824"/>
      <c r="BH64" s="824"/>
      <c r="BI64" s="824"/>
      <c r="BJ64" s="824"/>
      <c r="BK64" s="825"/>
      <c r="BM64" s="208">
        <v>53</v>
      </c>
      <c r="BN64" s="242"/>
    </row>
    <row r="65" spans="1:66" s="1" customFormat="1" ht="32.15" customHeight="1" x14ac:dyDescent="0.2">
      <c r="A65" s="948"/>
      <c r="B65" s="949"/>
      <c r="C65" s="983"/>
      <c r="D65" s="810"/>
      <c r="E65" s="811"/>
      <c r="F65" s="811"/>
      <c r="G65" s="811"/>
      <c r="H65" s="811"/>
      <c r="I65" s="811"/>
      <c r="J65" s="811"/>
      <c r="K65" s="811"/>
      <c r="L65" s="811"/>
      <c r="M65" s="812"/>
      <c r="N65" s="1044"/>
      <c r="O65" s="1045"/>
      <c r="P65" s="1045"/>
      <c r="Q65" s="1045"/>
      <c r="R65" s="1045"/>
      <c r="S65" s="1045"/>
      <c r="T65" s="1045"/>
      <c r="U65" s="1045"/>
      <c r="V65" s="1045"/>
      <c r="W65" s="1045"/>
      <c r="X65" s="1045"/>
      <c r="Y65" s="1045"/>
      <c r="Z65" s="1045"/>
      <c r="AA65" s="1045"/>
      <c r="AB65" s="1045"/>
      <c r="AC65" s="1045"/>
      <c r="AD65" s="1045"/>
      <c r="AE65" s="1045"/>
      <c r="AF65" s="1045"/>
      <c r="AG65" s="1045"/>
      <c r="AH65" s="1045"/>
      <c r="AI65" s="1045"/>
      <c r="AJ65" s="1046"/>
      <c r="AK65" s="788"/>
      <c r="AL65" s="789"/>
      <c r="AM65" s="816"/>
      <c r="AN65" s="817"/>
      <c r="AO65" s="811"/>
      <c r="AP65" s="811"/>
      <c r="AQ65" s="812"/>
      <c r="AR65" s="779"/>
      <c r="AS65" s="780"/>
      <c r="AT65" s="780"/>
      <c r="AU65" s="780"/>
      <c r="AV65" s="781"/>
      <c r="AW65" s="827" t="str">
        <f t="shared" si="4"/>
        <v/>
      </c>
      <c r="AX65" s="828"/>
      <c r="AY65" s="828"/>
      <c r="AZ65" s="828"/>
      <c r="BA65" s="828"/>
      <c r="BB65" s="823"/>
      <c r="BC65" s="824"/>
      <c r="BD65" s="824"/>
      <c r="BE65" s="824"/>
      <c r="BF65" s="824"/>
      <c r="BG65" s="824"/>
      <c r="BH65" s="824"/>
      <c r="BI65" s="824"/>
      <c r="BJ65" s="824"/>
      <c r="BK65" s="825"/>
      <c r="BM65" s="208">
        <v>54</v>
      </c>
      <c r="BN65" s="242"/>
    </row>
    <row r="66" spans="1:66" s="1" customFormat="1" ht="32.15" customHeight="1" x14ac:dyDescent="0.2">
      <c r="A66" s="948"/>
      <c r="B66" s="949"/>
      <c r="C66" s="983"/>
      <c r="D66" s="810"/>
      <c r="E66" s="811"/>
      <c r="F66" s="811"/>
      <c r="G66" s="811"/>
      <c r="H66" s="811"/>
      <c r="I66" s="811"/>
      <c r="J66" s="811"/>
      <c r="K66" s="811"/>
      <c r="L66" s="811"/>
      <c r="M66" s="812"/>
      <c r="N66" s="1044"/>
      <c r="O66" s="1045"/>
      <c r="P66" s="1045"/>
      <c r="Q66" s="1045"/>
      <c r="R66" s="1045"/>
      <c r="S66" s="1045"/>
      <c r="T66" s="1045"/>
      <c r="U66" s="1045"/>
      <c r="V66" s="1045"/>
      <c r="W66" s="1045"/>
      <c r="X66" s="1045"/>
      <c r="Y66" s="1045"/>
      <c r="Z66" s="1045"/>
      <c r="AA66" s="1045"/>
      <c r="AB66" s="1045"/>
      <c r="AC66" s="1045"/>
      <c r="AD66" s="1045"/>
      <c r="AE66" s="1045"/>
      <c r="AF66" s="1045"/>
      <c r="AG66" s="1045"/>
      <c r="AH66" s="1045"/>
      <c r="AI66" s="1045"/>
      <c r="AJ66" s="1046"/>
      <c r="AK66" s="788"/>
      <c r="AL66" s="789"/>
      <c r="AM66" s="816"/>
      <c r="AN66" s="817"/>
      <c r="AO66" s="811"/>
      <c r="AP66" s="811"/>
      <c r="AQ66" s="812"/>
      <c r="AR66" s="779"/>
      <c r="AS66" s="780"/>
      <c r="AT66" s="780"/>
      <c r="AU66" s="780"/>
      <c r="AV66" s="781"/>
      <c r="AW66" s="827" t="str">
        <f t="shared" si="4"/>
        <v/>
      </c>
      <c r="AX66" s="828"/>
      <c r="AY66" s="828"/>
      <c r="AZ66" s="828"/>
      <c r="BA66" s="828"/>
      <c r="BB66" s="823"/>
      <c r="BC66" s="824"/>
      <c r="BD66" s="824"/>
      <c r="BE66" s="824"/>
      <c r="BF66" s="824"/>
      <c r="BG66" s="824"/>
      <c r="BH66" s="824"/>
      <c r="BI66" s="824"/>
      <c r="BJ66" s="824"/>
      <c r="BK66" s="825"/>
      <c r="BM66" s="208">
        <v>55</v>
      </c>
      <c r="BN66" s="242"/>
    </row>
    <row r="67" spans="1:66" s="1" customFormat="1" ht="32.15" customHeight="1" x14ac:dyDescent="0.2">
      <c r="A67" s="948"/>
      <c r="B67" s="949"/>
      <c r="C67" s="983"/>
      <c r="D67" s="810"/>
      <c r="E67" s="811"/>
      <c r="F67" s="811"/>
      <c r="G67" s="811"/>
      <c r="H67" s="811"/>
      <c r="I67" s="811"/>
      <c r="J67" s="811"/>
      <c r="K67" s="811"/>
      <c r="L67" s="811"/>
      <c r="M67" s="812"/>
      <c r="N67" s="1044"/>
      <c r="O67" s="1045"/>
      <c r="P67" s="1045"/>
      <c r="Q67" s="1045"/>
      <c r="R67" s="1045"/>
      <c r="S67" s="1045"/>
      <c r="T67" s="1045"/>
      <c r="U67" s="1045"/>
      <c r="V67" s="1045"/>
      <c r="W67" s="1045"/>
      <c r="X67" s="1045"/>
      <c r="Y67" s="1045"/>
      <c r="Z67" s="1045"/>
      <c r="AA67" s="1045"/>
      <c r="AB67" s="1045"/>
      <c r="AC67" s="1045"/>
      <c r="AD67" s="1045"/>
      <c r="AE67" s="1045"/>
      <c r="AF67" s="1045"/>
      <c r="AG67" s="1045"/>
      <c r="AH67" s="1045"/>
      <c r="AI67" s="1045"/>
      <c r="AJ67" s="1046"/>
      <c r="AK67" s="788"/>
      <c r="AL67" s="789"/>
      <c r="AM67" s="816"/>
      <c r="AN67" s="817"/>
      <c r="AO67" s="811"/>
      <c r="AP67" s="811"/>
      <c r="AQ67" s="812"/>
      <c r="AR67" s="779"/>
      <c r="AS67" s="780"/>
      <c r="AT67" s="780"/>
      <c r="AU67" s="780"/>
      <c r="AV67" s="781"/>
      <c r="AW67" s="827" t="str">
        <f t="shared" si="4"/>
        <v/>
      </c>
      <c r="AX67" s="828"/>
      <c r="AY67" s="828"/>
      <c r="AZ67" s="828"/>
      <c r="BA67" s="828"/>
      <c r="BB67" s="823"/>
      <c r="BC67" s="824"/>
      <c r="BD67" s="824"/>
      <c r="BE67" s="824"/>
      <c r="BF67" s="824"/>
      <c r="BG67" s="824"/>
      <c r="BH67" s="824"/>
      <c r="BI67" s="824"/>
      <c r="BJ67" s="824"/>
      <c r="BK67" s="825"/>
      <c r="BM67" s="208">
        <v>56</v>
      </c>
      <c r="BN67" s="242"/>
    </row>
    <row r="68" spans="1:66" s="1" customFormat="1" ht="32.15" customHeight="1" outlineLevel="1" x14ac:dyDescent="0.2">
      <c r="A68" s="948"/>
      <c r="B68" s="949"/>
      <c r="C68" s="983"/>
      <c r="D68" s="810"/>
      <c r="E68" s="811"/>
      <c r="F68" s="811"/>
      <c r="G68" s="811"/>
      <c r="H68" s="811"/>
      <c r="I68" s="811"/>
      <c r="J68" s="811"/>
      <c r="K68" s="811"/>
      <c r="L68" s="811"/>
      <c r="M68" s="812"/>
      <c r="N68" s="1044"/>
      <c r="O68" s="1045"/>
      <c r="P68" s="1045"/>
      <c r="Q68" s="1045"/>
      <c r="R68" s="1045"/>
      <c r="S68" s="1045"/>
      <c r="T68" s="1045"/>
      <c r="U68" s="1045"/>
      <c r="V68" s="1045"/>
      <c r="W68" s="1045"/>
      <c r="X68" s="1045"/>
      <c r="Y68" s="1045"/>
      <c r="Z68" s="1045"/>
      <c r="AA68" s="1045"/>
      <c r="AB68" s="1045"/>
      <c r="AC68" s="1045"/>
      <c r="AD68" s="1045"/>
      <c r="AE68" s="1045"/>
      <c r="AF68" s="1045"/>
      <c r="AG68" s="1045"/>
      <c r="AH68" s="1045"/>
      <c r="AI68" s="1045"/>
      <c r="AJ68" s="1046"/>
      <c r="AK68" s="788"/>
      <c r="AL68" s="789"/>
      <c r="AM68" s="816"/>
      <c r="AN68" s="817"/>
      <c r="AO68" s="811"/>
      <c r="AP68" s="811"/>
      <c r="AQ68" s="812"/>
      <c r="AR68" s="779"/>
      <c r="AS68" s="780"/>
      <c r="AT68" s="780"/>
      <c r="AU68" s="780"/>
      <c r="AV68" s="781"/>
      <c r="AW68" s="827" t="str">
        <f t="shared" si="4"/>
        <v/>
      </c>
      <c r="AX68" s="828"/>
      <c r="AY68" s="828"/>
      <c r="AZ68" s="828"/>
      <c r="BA68" s="828"/>
      <c r="BB68" s="823"/>
      <c r="BC68" s="824"/>
      <c r="BD68" s="824"/>
      <c r="BE68" s="824"/>
      <c r="BF68" s="824"/>
      <c r="BG68" s="824"/>
      <c r="BH68" s="824"/>
      <c r="BI68" s="824"/>
      <c r="BJ68" s="824"/>
      <c r="BK68" s="825"/>
      <c r="BM68" s="208">
        <v>57</v>
      </c>
      <c r="BN68" s="242"/>
    </row>
    <row r="69" spans="1:66" s="1" customFormat="1" ht="32.15" customHeight="1" outlineLevel="1" x14ac:dyDescent="0.2">
      <c r="A69" s="948"/>
      <c r="B69" s="949"/>
      <c r="C69" s="983"/>
      <c r="D69" s="810"/>
      <c r="E69" s="811"/>
      <c r="F69" s="811"/>
      <c r="G69" s="811"/>
      <c r="H69" s="811"/>
      <c r="I69" s="811"/>
      <c r="J69" s="811"/>
      <c r="K69" s="811"/>
      <c r="L69" s="811"/>
      <c r="M69" s="812"/>
      <c r="N69" s="1044"/>
      <c r="O69" s="1045"/>
      <c r="P69" s="1045"/>
      <c r="Q69" s="1045"/>
      <c r="R69" s="1045"/>
      <c r="S69" s="1045"/>
      <c r="T69" s="1045"/>
      <c r="U69" s="1045"/>
      <c r="V69" s="1045"/>
      <c r="W69" s="1045"/>
      <c r="X69" s="1045"/>
      <c r="Y69" s="1045"/>
      <c r="Z69" s="1045"/>
      <c r="AA69" s="1045"/>
      <c r="AB69" s="1045"/>
      <c r="AC69" s="1045"/>
      <c r="AD69" s="1045"/>
      <c r="AE69" s="1045"/>
      <c r="AF69" s="1045"/>
      <c r="AG69" s="1045"/>
      <c r="AH69" s="1045"/>
      <c r="AI69" s="1045"/>
      <c r="AJ69" s="1046"/>
      <c r="AK69" s="788"/>
      <c r="AL69" s="789"/>
      <c r="AM69" s="816"/>
      <c r="AN69" s="817"/>
      <c r="AO69" s="811"/>
      <c r="AP69" s="811"/>
      <c r="AQ69" s="812"/>
      <c r="AR69" s="779"/>
      <c r="AS69" s="780"/>
      <c r="AT69" s="780"/>
      <c r="AU69" s="780"/>
      <c r="AV69" s="781"/>
      <c r="AW69" s="827" t="str">
        <f t="shared" si="4"/>
        <v/>
      </c>
      <c r="AX69" s="828"/>
      <c r="AY69" s="828"/>
      <c r="AZ69" s="828"/>
      <c r="BA69" s="828"/>
      <c r="BB69" s="823"/>
      <c r="BC69" s="824"/>
      <c r="BD69" s="824"/>
      <c r="BE69" s="824"/>
      <c r="BF69" s="824"/>
      <c r="BG69" s="824"/>
      <c r="BH69" s="824"/>
      <c r="BI69" s="824"/>
      <c r="BJ69" s="824"/>
      <c r="BK69" s="825"/>
      <c r="BM69" s="208">
        <v>58</v>
      </c>
      <c r="BN69" s="242"/>
    </row>
    <row r="70" spans="1:66" s="1" customFormat="1" ht="32.15" customHeight="1" outlineLevel="1" x14ac:dyDescent="0.2">
      <c r="A70" s="948"/>
      <c r="B70" s="949"/>
      <c r="C70" s="983"/>
      <c r="D70" s="810"/>
      <c r="E70" s="811"/>
      <c r="F70" s="811"/>
      <c r="G70" s="811"/>
      <c r="H70" s="811"/>
      <c r="I70" s="811"/>
      <c r="J70" s="811"/>
      <c r="K70" s="811"/>
      <c r="L70" s="811"/>
      <c r="M70" s="812"/>
      <c r="N70" s="1044"/>
      <c r="O70" s="1045"/>
      <c r="P70" s="1045"/>
      <c r="Q70" s="1045"/>
      <c r="R70" s="1045"/>
      <c r="S70" s="1045"/>
      <c r="T70" s="1045"/>
      <c r="U70" s="1045"/>
      <c r="V70" s="1045"/>
      <c r="W70" s="1045"/>
      <c r="X70" s="1045"/>
      <c r="Y70" s="1045"/>
      <c r="Z70" s="1045"/>
      <c r="AA70" s="1045"/>
      <c r="AB70" s="1045"/>
      <c r="AC70" s="1045"/>
      <c r="AD70" s="1045"/>
      <c r="AE70" s="1045"/>
      <c r="AF70" s="1045"/>
      <c r="AG70" s="1045"/>
      <c r="AH70" s="1045"/>
      <c r="AI70" s="1045"/>
      <c r="AJ70" s="1046"/>
      <c r="AK70" s="788"/>
      <c r="AL70" s="789"/>
      <c r="AM70" s="816"/>
      <c r="AN70" s="817"/>
      <c r="AO70" s="811"/>
      <c r="AP70" s="811"/>
      <c r="AQ70" s="812"/>
      <c r="AR70" s="779"/>
      <c r="AS70" s="780"/>
      <c r="AT70" s="780"/>
      <c r="AU70" s="780"/>
      <c r="AV70" s="781"/>
      <c r="AW70" s="827" t="str">
        <f t="shared" si="4"/>
        <v/>
      </c>
      <c r="AX70" s="828"/>
      <c r="AY70" s="828"/>
      <c r="AZ70" s="828"/>
      <c r="BA70" s="828"/>
      <c r="BB70" s="823"/>
      <c r="BC70" s="824"/>
      <c r="BD70" s="824"/>
      <c r="BE70" s="824"/>
      <c r="BF70" s="824"/>
      <c r="BG70" s="824"/>
      <c r="BH70" s="824"/>
      <c r="BI70" s="824"/>
      <c r="BJ70" s="824"/>
      <c r="BK70" s="825"/>
      <c r="BM70" s="208">
        <v>59</v>
      </c>
      <c r="BN70" s="242"/>
    </row>
    <row r="71" spans="1:66" s="1" customFormat="1" ht="32.15" customHeight="1" outlineLevel="1" x14ac:dyDescent="0.2">
      <c r="A71" s="948"/>
      <c r="B71" s="949"/>
      <c r="C71" s="983"/>
      <c r="D71" s="810"/>
      <c r="E71" s="811"/>
      <c r="F71" s="811"/>
      <c r="G71" s="811"/>
      <c r="H71" s="811"/>
      <c r="I71" s="811"/>
      <c r="J71" s="811"/>
      <c r="K71" s="811"/>
      <c r="L71" s="811"/>
      <c r="M71" s="812"/>
      <c r="N71" s="1044"/>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6"/>
      <c r="AK71" s="788"/>
      <c r="AL71" s="789"/>
      <c r="AM71" s="816"/>
      <c r="AN71" s="817"/>
      <c r="AO71" s="811"/>
      <c r="AP71" s="811"/>
      <c r="AQ71" s="812"/>
      <c r="AR71" s="779"/>
      <c r="AS71" s="780"/>
      <c r="AT71" s="780"/>
      <c r="AU71" s="780"/>
      <c r="AV71" s="781"/>
      <c r="AW71" s="827" t="str">
        <f t="shared" si="4"/>
        <v/>
      </c>
      <c r="AX71" s="828"/>
      <c r="AY71" s="828"/>
      <c r="AZ71" s="828"/>
      <c r="BA71" s="828"/>
      <c r="BB71" s="823"/>
      <c r="BC71" s="824"/>
      <c r="BD71" s="824"/>
      <c r="BE71" s="824"/>
      <c r="BF71" s="824"/>
      <c r="BG71" s="824"/>
      <c r="BH71" s="824"/>
      <c r="BI71" s="824"/>
      <c r="BJ71" s="824"/>
      <c r="BK71" s="825"/>
      <c r="BM71" s="208">
        <v>60</v>
      </c>
      <c r="BN71" s="242"/>
    </row>
    <row r="72" spans="1:66" s="1" customFormat="1" ht="32.15" customHeight="1" outlineLevel="1" x14ac:dyDescent="0.2">
      <c r="A72" s="948"/>
      <c r="B72" s="949"/>
      <c r="C72" s="983"/>
      <c r="D72" s="887"/>
      <c r="E72" s="888"/>
      <c r="F72" s="888"/>
      <c r="G72" s="888"/>
      <c r="H72" s="888"/>
      <c r="I72" s="888"/>
      <c r="J72" s="888"/>
      <c r="K72" s="888"/>
      <c r="L72" s="888"/>
      <c r="M72" s="889"/>
      <c r="N72" s="1050"/>
      <c r="O72" s="1051"/>
      <c r="P72" s="1051"/>
      <c r="Q72" s="1051"/>
      <c r="R72" s="1051"/>
      <c r="S72" s="1051"/>
      <c r="T72" s="1051"/>
      <c r="U72" s="1051"/>
      <c r="V72" s="1051"/>
      <c r="W72" s="1051"/>
      <c r="X72" s="1051"/>
      <c r="Y72" s="1051"/>
      <c r="Z72" s="1051"/>
      <c r="AA72" s="1051"/>
      <c r="AB72" s="1051"/>
      <c r="AC72" s="1051"/>
      <c r="AD72" s="1051"/>
      <c r="AE72" s="1051"/>
      <c r="AF72" s="1051"/>
      <c r="AG72" s="1051"/>
      <c r="AH72" s="1051"/>
      <c r="AI72" s="1051"/>
      <c r="AJ72" s="1052"/>
      <c r="AK72" s="865"/>
      <c r="AL72" s="866"/>
      <c r="AM72" s="893"/>
      <c r="AN72" s="817"/>
      <c r="AO72" s="811"/>
      <c r="AP72" s="811"/>
      <c r="AQ72" s="812"/>
      <c r="AR72" s="779"/>
      <c r="AS72" s="780"/>
      <c r="AT72" s="780"/>
      <c r="AU72" s="780"/>
      <c r="AV72" s="781"/>
      <c r="AW72" s="827" t="str">
        <f t="shared" si="4"/>
        <v/>
      </c>
      <c r="AX72" s="828"/>
      <c r="AY72" s="828"/>
      <c r="AZ72" s="828"/>
      <c r="BA72" s="828"/>
      <c r="BB72" s="793"/>
      <c r="BC72" s="794"/>
      <c r="BD72" s="794"/>
      <c r="BE72" s="794"/>
      <c r="BF72" s="794"/>
      <c r="BG72" s="794"/>
      <c r="BH72" s="794"/>
      <c r="BI72" s="794"/>
      <c r="BJ72" s="794"/>
      <c r="BK72" s="795"/>
      <c r="BM72" s="208">
        <v>61</v>
      </c>
      <c r="BN72" s="242"/>
    </row>
    <row r="73" spans="1:66" s="1" customFormat="1" ht="32.15" customHeight="1" thickBot="1" x14ac:dyDescent="0.25">
      <c r="A73" s="950"/>
      <c r="B73" s="951"/>
      <c r="C73" s="1034"/>
      <c r="D73" s="1047" t="s">
        <v>241</v>
      </c>
      <c r="E73" s="1048"/>
      <c r="F73" s="1048"/>
      <c r="G73" s="1048"/>
      <c r="H73" s="1048"/>
      <c r="I73" s="1048"/>
      <c r="J73" s="1048"/>
      <c r="K73" s="1048"/>
      <c r="L73" s="1048"/>
      <c r="M73" s="1048"/>
      <c r="N73" s="1048"/>
      <c r="O73" s="1048"/>
      <c r="P73" s="1048"/>
      <c r="Q73" s="1048"/>
      <c r="R73" s="1048"/>
      <c r="S73" s="1048"/>
      <c r="T73" s="1048"/>
      <c r="U73" s="1048"/>
      <c r="V73" s="1048"/>
      <c r="W73" s="1048"/>
      <c r="X73" s="1048"/>
      <c r="Y73" s="1048"/>
      <c r="Z73" s="1048"/>
      <c r="AA73" s="1048"/>
      <c r="AB73" s="1048"/>
      <c r="AC73" s="1048"/>
      <c r="AD73" s="1048"/>
      <c r="AE73" s="1048"/>
      <c r="AF73" s="1048"/>
      <c r="AG73" s="1048"/>
      <c r="AH73" s="1048"/>
      <c r="AI73" s="1048"/>
      <c r="AJ73" s="1048"/>
      <c r="AK73" s="1048"/>
      <c r="AL73" s="1048"/>
      <c r="AM73" s="1048"/>
      <c r="AN73" s="1048"/>
      <c r="AO73" s="1048"/>
      <c r="AP73" s="1048"/>
      <c r="AQ73" s="1048"/>
      <c r="AR73" s="1048"/>
      <c r="AS73" s="1048"/>
      <c r="AT73" s="1048"/>
      <c r="AU73" s="1048"/>
      <c r="AV73" s="1049"/>
      <c r="AW73" s="1022">
        <f>SUM(AW58:BA72)</f>
        <v>0</v>
      </c>
      <c r="AX73" s="1023"/>
      <c r="AY73" s="1023"/>
      <c r="AZ73" s="1023"/>
      <c r="BA73" s="1023"/>
      <c r="BB73" s="801"/>
      <c r="BC73" s="802"/>
      <c r="BD73" s="802"/>
      <c r="BE73" s="802"/>
      <c r="BF73" s="802"/>
      <c r="BG73" s="802"/>
      <c r="BH73" s="802"/>
      <c r="BI73" s="802"/>
      <c r="BJ73" s="802"/>
      <c r="BK73" s="803"/>
      <c r="BM73" s="208">
        <v>62</v>
      </c>
      <c r="BN73" s="242"/>
    </row>
    <row r="74" spans="1:66" s="1" customFormat="1" ht="32.15" customHeight="1" thickBot="1" x14ac:dyDescent="0.25">
      <c r="A74" s="301"/>
      <c r="B74" s="317"/>
      <c r="C74" s="317"/>
      <c r="D74" s="330"/>
      <c r="E74" s="330"/>
      <c r="F74" s="330"/>
      <c r="G74" s="330"/>
      <c r="H74" s="330"/>
      <c r="I74" s="330"/>
      <c r="J74" s="330"/>
      <c r="K74" s="330"/>
      <c r="L74" s="330"/>
      <c r="M74" s="330"/>
      <c r="N74" s="330"/>
      <c r="O74" s="330"/>
      <c r="P74" s="330"/>
      <c r="Q74" s="330"/>
      <c r="R74" s="330"/>
      <c r="S74" s="330"/>
      <c r="T74" s="330"/>
      <c r="U74" s="330"/>
      <c r="V74" s="330"/>
      <c r="W74" s="330"/>
      <c r="X74" s="330"/>
      <c r="Y74" s="330"/>
      <c r="Z74" s="330"/>
      <c r="AA74" s="330"/>
      <c r="AB74" s="330"/>
      <c r="AC74" s="330"/>
      <c r="AD74" s="330"/>
      <c r="AE74" s="330"/>
      <c r="AF74" s="330"/>
      <c r="AG74" s="330"/>
      <c r="AH74" s="330"/>
      <c r="AI74" s="330"/>
      <c r="AJ74" s="330"/>
      <c r="AK74" s="330"/>
      <c r="AL74" s="330"/>
      <c r="AM74" s="330"/>
      <c r="AN74" s="330"/>
      <c r="AO74" s="330"/>
      <c r="AP74" s="330"/>
      <c r="AQ74" s="330"/>
      <c r="AR74" s="330"/>
      <c r="AS74" s="330"/>
      <c r="AT74" s="330"/>
      <c r="AU74" s="330"/>
      <c r="AV74" s="330"/>
      <c r="AW74" s="277"/>
      <c r="AX74" s="277"/>
      <c r="AY74" s="277"/>
      <c r="AZ74" s="277"/>
      <c r="BA74" s="277"/>
      <c r="BB74" s="277"/>
      <c r="BC74" s="277"/>
      <c r="BD74" s="277"/>
      <c r="BE74" s="277"/>
      <c r="BF74" s="277"/>
      <c r="BG74" s="277"/>
      <c r="BH74" s="277"/>
      <c r="BI74" s="277"/>
      <c r="BJ74" s="277"/>
      <c r="BK74" s="277"/>
      <c r="BM74" s="50"/>
      <c r="BN74" s="316"/>
    </row>
    <row r="75" spans="1:66" ht="32.15" customHeight="1" thickBot="1" x14ac:dyDescent="0.25">
      <c r="A75" s="929" t="s">
        <v>242</v>
      </c>
      <c r="B75" s="930"/>
      <c r="C75" s="930"/>
      <c r="D75" s="930"/>
      <c r="E75" s="930"/>
      <c r="F75" s="930"/>
      <c r="G75" s="930"/>
      <c r="H75" s="930"/>
      <c r="I75" s="930"/>
      <c r="J75" s="930"/>
      <c r="K75" s="930"/>
      <c r="L75" s="930"/>
      <c r="M75" s="930"/>
      <c r="N75" s="930"/>
      <c r="O75" s="930"/>
      <c r="P75" s="930"/>
      <c r="Q75" s="930"/>
      <c r="R75" s="930"/>
      <c r="S75" s="930"/>
      <c r="T75" s="930"/>
      <c r="U75" s="930"/>
      <c r="V75" s="930"/>
      <c r="W75" s="930"/>
      <c r="X75" s="930"/>
      <c r="Y75" s="930"/>
      <c r="Z75" s="930"/>
      <c r="AA75" s="930"/>
      <c r="AB75" s="930"/>
      <c r="AC75" s="930"/>
      <c r="AD75" s="930"/>
      <c r="AE75" s="930"/>
      <c r="AF75" s="930"/>
      <c r="AG75" s="930"/>
      <c r="AH75" s="930"/>
      <c r="AI75" s="930"/>
      <c r="AJ75" s="930"/>
      <c r="AK75" s="930"/>
      <c r="AL75" s="930"/>
      <c r="AM75" s="930"/>
      <c r="AN75" s="930"/>
      <c r="AO75" s="930"/>
      <c r="AP75" s="930"/>
      <c r="AQ75" s="930"/>
      <c r="AR75" s="930"/>
      <c r="AS75" s="930"/>
      <c r="AT75" s="930"/>
      <c r="AU75" s="930"/>
      <c r="AV75" s="931"/>
      <c r="AW75" s="932">
        <f>SUM(AW54+AW73)</f>
        <v>0</v>
      </c>
      <c r="AX75" s="933"/>
      <c r="AY75" s="933"/>
      <c r="AZ75" s="933"/>
      <c r="BA75" s="934"/>
      <c r="BB75" s="320"/>
      <c r="BC75" s="320"/>
      <c r="BD75" s="320"/>
      <c r="BE75" s="320"/>
      <c r="BF75" s="320"/>
      <c r="BG75" s="320"/>
      <c r="BH75" s="320"/>
      <c r="BI75" s="320"/>
      <c r="BJ75" s="320"/>
      <c r="BK75" s="320"/>
      <c r="BM75" s="208">
        <v>63</v>
      </c>
      <c r="BN75" s="242"/>
    </row>
    <row r="76" spans="1:66" ht="25.5" customHeight="1" x14ac:dyDescent="0.2">
      <c r="A76" s="271"/>
      <c r="B76" s="271"/>
      <c r="C76" s="271"/>
      <c r="D76" s="271"/>
      <c r="E76" s="271"/>
      <c r="F76" s="271"/>
      <c r="G76" s="271"/>
      <c r="H76" s="271"/>
      <c r="I76" s="271"/>
      <c r="J76" s="271"/>
      <c r="K76" s="271"/>
      <c r="L76" s="271"/>
      <c r="M76" s="271"/>
      <c r="N76" s="271"/>
      <c r="O76" s="271"/>
      <c r="P76" s="271"/>
      <c r="Q76" s="271"/>
      <c r="R76" s="271"/>
      <c r="S76" s="271"/>
      <c r="T76" s="271"/>
      <c r="U76" s="271"/>
      <c r="V76" s="271"/>
      <c r="W76" s="271"/>
      <c r="X76" s="271"/>
      <c r="Y76" s="271"/>
      <c r="Z76" s="271"/>
      <c r="AA76" s="271"/>
      <c r="AB76" s="271"/>
      <c r="AC76" s="271"/>
      <c r="AD76" s="271"/>
      <c r="AE76" s="271"/>
      <c r="AF76" s="271"/>
      <c r="AG76" s="271"/>
      <c r="AH76" s="271"/>
      <c r="AI76" s="271"/>
      <c r="AJ76" s="271"/>
      <c r="AK76" s="271"/>
      <c r="AL76" s="271"/>
      <c r="AM76" s="271"/>
      <c r="AN76" s="271"/>
      <c r="AO76" s="271"/>
      <c r="AP76" s="271"/>
      <c r="AQ76" s="271"/>
      <c r="AR76" s="271"/>
      <c r="AS76" s="271"/>
      <c r="AT76" s="271"/>
      <c r="AU76" s="271"/>
      <c r="AV76" s="271"/>
      <c r="AW76" s="271"/>
      <c r="AX76" s="271"/>
      <c r="AY76" s="271"/>
      <c r="AZ76" s="271"/>
      <c r="BA76" s="271"/>
      <c r="BB76" s="271"/>
      <c r="BC76" s="271"/>
      <c r="BD76" s="271"/>
      <c r="BE76" s="271"/>
      <c r="BF76" s="271"/>
      <c r="BG76" s="271"/>
      <c r="BH76" s="271"/>
      <c r="BI76" s="271"/>
      <c r="BJ76" s="271"/>
      <c r="BK76" s="271"/>
    </row>
    <row r="77" spans="1:66" ht="23.25" customHeight="1" x14ac:dyDescent="0.2"/>
    <row r="78" spans="1:66" x14ac:dyDescent="0.2">
      <c r="AZ78" s="186"/>
    </row>
  </sheetData>
  <sheetProtection algorithmName="SHA-512" hashValue="NzP+1vqp8keTlPYLNCRbxYm9noLuVoZES951oXf4Zkw1ZDfjAVXvPKqkuLYxhdCNHoL+Ji4wyaEl2rhfdqPY1Q==" saltValue="vINBzSsHcN+CSTlXQhUjdw==" spinCount="100000" sheet="1" objects="1" formatColumns="0" formatRows="0"/>
  <mergeCells count="682">
    <mergeCell ref="AI8:AK8"/>
    <mergeCell ref="AL8:AN8"/>
    <mergeCell ref="AO8:AR8"/>
    <mergeCell ref="AS8:AV8"/>
    <mergeCell ref="AW8:BA8"/>
    <mergeCell ref="BB8:BK8"/>
    <mergeCell ref="A1:BK1"/>
    <mergeCell ref="A2:BK2"/>
    <mergeCell ref="A4:BA4"/>
    <mergeCell ref="A7:M7"/>
    <mergeCell ref="A8:C8"/>
    <mergeCell ref="D8:G8"/>
    <mergeCell ref="H8:J8"/>
    <mergeCell ref="K8:Q8"/>
    <mergeCell ref="R8:AA8"/>
    <mergeCell ref="AB8:AH8"/>
    <mergeCell ref="BB9:BK9"/>
    <mergeCell ref="D10:G10"/>
    <mergeCell ref="H10:J10"/>
    <mergeCell ref="K10:Q10"/>
    <mergeCell ref="R10:AA10"/>
    <mergeCell ref="AB10:AD10"/>
    <mergeCell ref="AF10:AH10"/>
    <mergeCell ref="AI10:AK10"/>
    <mergeCell ref="AL10:AN10"/>
    <mergeCell ref="AO10:AR10"/>
    <mergeCell ref="AF9:AH9"/>
    <mergeCell ref="AI9:AK9"/>
    <mergeCell ref="AL9:AN9"/>
    <mergeCell ref="AO9:AR9"/>
    <mergeCell ref="AS9:AV9"/>
    <mergeCell ref="AW9:BA9"/>
    <mergeCell ref="D9:G9"/>
    <mergeCell ref="H9:J9"/>
    <mergeCell ref="K9:Q9"/>
    <mergeCell ref="R9:AA9"/>
    <mergeCell ref="AB9:AD9"/>
    <mergeCell ref="AS10:AV10"/>
    <mergeCell ref="AW10:BA10"/>
    <mergeCell ref="BB10:BK10"/>
    <mergeCell ref="AS11:AV11"/>
    <mergeCell ref="AW11:BA11"/>
    <mergeCell ref="BB11:BK11"/>
    <mergeCell ref="D12:G12"/>
    <mergeCell ref="H12:J12"/>
    <mergeCell ref="K12:Q12"/>
    <mergeCell ref="R12:AA12"/>
    <mergeCell ref="AB12:AD12"/>
    <mergeCell ref="BB12:BK12"/>
    <mergeCell ref="AF12:AH12"/>
    <mergeCell ref="AI12:AK12"/>
    <mergeCell ref="AL12:AN12"/>
    <mergeCell ref="AO12:AR12"/>
    <mergeCell ref="AS12:AV12"/>
    <mergeCell ref="AW12:BA12"/>
    <mergeCell ref="D11:G11"/>
    <mergeCell ref="H11:J11"/>
    <mergeCell ref="K11:Q11"/>
    <mergeCell ref="R11:AA11"/>
    <mergeCell ref="AB11:AD11"/>
    <mergeCell ref="AF11:AH11"/>
    <mergeCell ref="AI11:AK11"/>
    <mergeCell ref="AL11:AN11"/>
    <mergeCell ref="AO11:AR11"/>
    <mergeCell ref="AS13:AV13"/>
    <mergeCell ref="AW13:BA13"/>
    <mergeCell ref="BB13:BK13"/>
    <mergeCell ref="D14:G14"/>
    <mergeCell ref="H14:J14"/>
    <mergeCell ref="K14:Q14"/>
    <mergeCell ref="R14:AA14"/>
    <mergeCell ref="AB14:AD14"/>
    <mergeCell ref="AF14:AH14"/>
    <mergeCell ref="AI14:AK14"/>
    <mergeCell ref="AL14:AN14"/>
    <mergeCell ref="AO14:AR14"/>
    <mergeCell ref="AS14:AV14"/>
    <mergeCell ref="AW14:BA14"/>
    <mergeCell ref="BB14:BK14"/>
    <mergeCell ref="D13:G13"/>
    <mergeCell ref="H13:J13"/>
    <mergeCell ref="K13:Q13"/>
    <mergeCell ref="R13:AA13"/>
    <mergeCell ref="AB13:AD13"/>
    <mergeCell ref="AF13:AH13"/>
    <mergeCell ref="AI13:AK13"/>
    <mergeCell ref="AL13:AN13"/>
    <mergeCell ref="AO13:AR13"/>
    <mergeCell ref="D15:G15"/>
    <mergeCell ref="H15:J15"/>
    <mergeCell ref="K15:Q15"/>
    <mergeCell ref="R15:AA15"/>
    <mergeCell ref="AB15:AD15"/>
    <mergeCell ref="BB15:BK15"/>
    <mergeCell ref="D16:G16"/>
    <mergeCell ref="H16:J16"/>
    <mergeCell ref="K16:Q16"/>
    <mergeCell ref="R16:AA16"/>
    <mergeCell ref="AB16:AD16"/>
    <mergeCell ref="AF16:AH16"/>
    <mergeCell ref="AI16:AK16"/>
    <mergeCell ref="AL16:AN16"/>
    <mergeCell ref="AO16:AR16"/>
    <mergeCell ref="AF15:AH15"/>
    <mergeCell ref="AI15:AK15"/>
    <mergeCell ref="AL15:AN15"/>
    <mergeCell ref="AO15:AR15"/>
    <mergeCell ref="AS15:AV15"/>
    <mergeCell ref="AW15:BA15"/>
    <mergeCell ref="AS16:AV16"/>
    <mergeCell ref="AW16:BA16"/>
    <mergeCell ref="BB16:BK16"/>
    <mergeCell ref="AS17:AV17"/>
    <mergeCell ref="AW17:BA17"/>
    <mergeCell ref="BB17:BK17"/>
    <mergeCell ref="D18:G18"/>
    <mergeCell ref="H18:J18"/>
    <mergeCell ref="K18:Q18"/>
    <mergeCell ref="R18:AA18"/>
    <mergeCell ref="AB18:AD18"/>
    <mergeCell ref="BB18:BK18"/>
    <mergeCell ref="AF18:AH18"/>
    <mergeCell ref="AI18:AK18"/>
    <mergeCell ref="AL18:AN18"/>
    <mergeCell ref="AO18:AR18"/>
    <mergeCell ref="AS18:AV18"/>
    <mergeCell ref="AW18:BA18"/>
    <mergeCell ref="D17:G17"/>
    <mergeCell ref="H17:J17"/>
    <mergeCell ref="K17:Q17"/>
    <mergeCell ref="R17:AA17"/>
    <mergeCell ref="AB17:AD17"/>
    <mergeCell ref="AF17:AH17"/>
    <mergeCell ref="AI17:AK17"/>
    <mergeCell ref="AL17:AN17"/>
    <mergeCell ref="AO17:AR17"/>
    <mergeCell ref="AS19:AV19"/>
    <mergeCell ref="AW19:BA19"/>
    <mergeCell ref="BB19:BK19"/>
    <mergeCell ref="D20:G20"/>
    <mergeCell ref="H20:J20"/>
    <mergeCell ref="K20:Q20"/>
    <mergeCell ref="R20:AA20"/>
    <mergeCell ref="AB20:AD20"/>
    <mergeCell ref="AF20:AH20"/>
    <mergeCell ref="AI20:AK20"/>
    <mergeCell ref="AL20:AN20"/>
    <mergeCell ref="AO20:AR20"/>
    <mergeCell ref="AS20:AV20"/>
    <mergeCell ref="AW20:BA20"/>
    <mergeCell ref="BB20:BK20"/>
    <mergeCell ref="D19:G19"/>
    <mergeCell ref="H19:J19"/>
    <mergeCell ref="K19:Q19"/>
    <mergeCell ref="R19:AA19"/>
    <mergeCell ref="AB19:AD19"/>
    <mergeCell ref="AF19:AH19"/>
    <mergeCell ref="AI19:AK19"/>
    <mergeCell ref="AL19:AN19"/>
    <mergeCell ref="AO19:AR19"/>
    <mergeCell ref="D21:G21"/>
    <mergeCell ref="H21:J21"/>
    <mergeCell ref="K21:Q21"/>
    <mergeCell ref="R21:AA21"/>
    <mergeCell ref="AB21:AD21"/>
    <mergeCell ref="BB21:BK21"/>
    <mergeCell ref="D22:G22"/>
    <mergeCell ref="H22:J22"/>
    <mergeCell ref="K22:Q22"/>
    <mergeCell ref="R22:AA22"/>
    <mergeCell ref="AB22:AD22"/>
    <mergeCell ref="AF22:AH22"/>
    <mergeCell ref="AI22:AK22"/>
    <mergeCell ref="AL22:AN22"/>
    <mergeCell ref="AO22:AR22"/>
    <mergeCell ref="AF21:AH21"/>
    <mergeCell ref="AI21:AK21"/>
    <mergeCell ref="AL21:AN21"/>
    <mergeCell ref="AO21:AR21"/>
    <mergeCell ref="AS21:AV21"/>
    <mergeCell ref="AW21:BA21"/>
    <mergeCell ref="AS22:AV22"/>
    <mergeCell ref="AW22:BA22"/>
    <mergeCell ref="BB22:BK22"/>
    <mergeCell ref="AS23:AV23"/>
    <mergeCell ref="AW23:BA23"/>
    <mergeCell ref="BB23:BK23"/>
    <mergeCell ref="D24:G24"/>
    <mergeCell ref="H24:J24"/>
    <mergeCell ref="K24:Q24"/>
    <mergeCell ref="R24:AA24"/>
    <mergeCell ref="AB24:AD24"/>
    <mergeCell ref="BB24:BK24"/>
    <mergeCell ref="AF24:AH24"/>
    <mergeCell ref="AI24:AK24"/>
    <mergeCell ref="AL24:AN24"/>
    <mergeCell ref="AO24:AR24"/>
    <mergeCell ref="AS24:AV24"/>
    <mergeCell ref="AW24:BA24"/>
    <mergeCell ref="D23:G23"/>
    <mergeCell ref="H23:J23"/>
    <mergeCell ref="K23:Q23"/>
    <mergeCell ref="R23:AA23"/>
    <mergeCell ref="AB23:AD23"/>
    <mergeCell ref="AF23:AH23"/>
    <mergeCell ref="AI23:AK23"/>
    <mergeCell ref="AL23:AN23"/>
    <mergeCell ref="AO23:AR23"/>
    <mergeCell ref="AS25:AV25"/>
    <mergeCell ref="AW25:BA25"/>
    <mergeCell ref="BB25:BK25"/>
    <mergeCell ref="D26:G26"/>
    <mergeCell ref="H26:J26"/>
    <mergeCell ref="K26:Q26"/>
    <mergeCell ref="R26:AA26"/>
    <mergeCell ref="AB26:AD26"/>
    <mergeCell ref="AF26:AH26"/>
    <mergeCell ref="AI26:AK26"/>
    <mergeCell ref="AL26:AN26"/>
    <mergeCell ref="AO26:AR26"/>
    <mergeCell ref="AS26:AV26"/>
    <mergeCell ref="AW26:BA26"/>
    <mergeCell ref="BB26:BK26"/>
    <mergeCell ref="D25:G25"/>
    <mergeCell ref="H25:J25"/>
    <mergeCell ref="K25:Q25"/>
    <mergeCell ref="R25:AA25"/>
    <mergeCell ref="AB25:AD25"/>
    <mergeCell ref="AF25:AH25"/>
    <mergeCell ref="AI25:AK25"/>
    <mergeCell ref="AL25:AN25"/>
    <mergeCell ref="AO25:AR25"/>
    <mergeCell ref="D27:G27"/>
    <mergeCell ref="H27:J27"/>
    <mergeCell ref="K27:Q27"/>
    <mergeCell ref="R27:AA27"/>
    <mergeCell ref="AB27:AD27"/>
    <mergeCell ref="BB27:BK27"/>
    <mergeCell ref="D28:G28"/>
    <mergeCell ref="H28:J28"/>
    <mergeCell ref="K28:Q28"/>
    <mergeCell ref="R28:AA28"/>
    <mergeCell ref="AB28:AD28"/>
    <mergeCell ref="AF28:AH28"/>
    <mergeCell ref="AI28:AK28"/>
    <mergeCell ref="AL28:AN28"/>
    <mergeCell ref="AO28:AR28"/>
    <mergeCell ref="AF27:AH27"/>
    <mergeCell ref="AI27:AK27"/>
    <mergeCell ref="AL27:AN27"/>
    <mergeCell ref="AO27:AR27"/>
    <mergeCell ref="AS27:AV27"/>
    <mergeCell ref="AW27:BA27"/>
    <mergeCell ref="AS28:AV28"/>
    <mergeCell ref="AW28:BA28"/>
    <mergeCell ref="BB28:BK28"/>
    <mergeCell ref="AS29:AV29"/>
    <mergeCell ref="AW29:BA29"/>
    <mergeCell ref="BB29:BK29"/>
    <mergeCell ref="D30:G30"/>
    <mergeCell ref="H30:J30"/>
    <mergeCell ref="K30:Q30"/>
    <mergeCell ref="R30:AA30"/>
    <mergeCell ref="AB30:AD30"/>
    <mergeCell ref="BB30:BK30"/>
    <mergeCell ref="AF30:AH30"/>
    <mergeCell ref="AI30:AK30"/>
    <mergeCell ref="AL30:AN30"/>
    <mergeCell ref="AO30:AR30"/>
    <mergeCell ref="AS30:AV30"/>
    <mergeCell ref="AW30:BA30"/>
    <mergeCell ref="D29:G29"/>
    <mergeCell ref="H29:J29"/>
    <mergeCell ref="K29:Q29"/>
    <mergeCell ref="R29:AA29"/>
    <mergeCell ref="AB29:AD29"/>
    <mergeCell ref="AF29:AH29"/>
    <mergeCell ref="AI29:AK29"/>
    <mergeCell ref="AL29:AN29"/>
    <mergeCell ref="AO29:AR29"/>
    <mergeCell ref="AS31:AV31"/>
    <mergeCell ref="AW31:BA31"/>
    <mergeCell ref="BB31:BK31"/>
    <mergeCell ref="D32:G32"/>
    <mergeCell ref="H32:J32"/>
    <mergeCell ref="K32:Q32"/>
    <mergeCell ref="R32:AA32"/>
    <mergeCell ref="AB32:AD32"/>
    <mergeCell ref="AF32:AH32"/>
    <mergeCell ref="AI32:AK32"/>
    <mergeCell ref="AL32:AN32"/>
    <mergeCell ref="AO32:AR32"/>
    <mergeCell ref="AS32:AV32"/>
    <mergeCell ref="AW32:BA32"/>
    <mergeCell ref="BB32:BK32"/>
    <mergeCell ref="D31:G31"/>
    <mergeCell ref="H31:J31"/>
    <mergeCell ref="K31:Q31"/>
    <mergeCell ref="R31:AA31"/>
    <mergeCell ref="AB31:AD31"/>
    <mergeCell ref="AF31:AH31"/>
    <mergeCell ref="AI31:AK31"/>
    <mergeCell ref="AL31:AN31"/>
    <mergeCell ref="AO31:AR31"/>
    <mergeCell ref="D33:G33"/>
    <mergeCell ref="H33:J33"/>
    <mergeCell ref="K33:Q33"/>
    <mergeCell ref="R33:AA33"/>
    <mergeCell ref="AB33:AD33"/>
    <mergeCell ref="BB33:BK33"/>
    <mergeCell ref="D34:G34"/>
    <mergeCell ref="H34:J34"/>
    <mergeCell ref="K34:Q34"/>
    <mergeCell ref="R34:AA34"/>
    <mergeCell ref="AB34:AD34"/>
    <mergeCell ref="AF34:AH34"/>
    <mergeCell ref="AI34:AK34"/>
    <mergeCell ref="AL34:AN34"/>
    <mergeCell ref="AO34:AR34"/>
    <mergeCell ref="AF33:AH33"/>
    <mergeCell ref="AI33:AK33"/>
    <mergeCell ref="AL33:AN33"/>
    <mergeCell ref="AO33:AR33"/>
    <mergeCell ref="AS33:AV33"/>
    <mergeCell ref="AW33:BA33"/>
    <mergeCell ref="AS34:AV34"/>
    <mergeCell ref="AW34:BA34"/>
    <mergeCell ref="BB34:BK34"/>
    <mergeCell ref="AS35:AV35"/>
    <mergeCell ref="AW35:BA35"/>
    <mergeCell ref="BB35:BK35"/>
    <mergeCell ref="D36:G36"/>
    <mergeCell ref="H36:J36"/>
    <mergeCell ref="K36:Q36"/>
    <mergeCell ref="R36:AA36"/>
    <mergeCell ref="AB36:AD36"/>
    <mergeCell ref="BB36:BK36"/>
    <mergeCell ref="AF36:AH36"/>
    <mergeCell ref="AI36:AK36"/>
    <mergeCell ref="AL36:AN36"/>
    <mergeCell ref="AO36:AR36"/>
    <mergeCell ref="AS36:AV36"/>
    <mergeCell ref="AW36:BA36"/>
    <mergeCell ref="D35:G35"/>
    <mergeCell ref="H35:J35"/>
    <mergeCell ref="K35:Q35"/>
    <mergeCell ref="R35:AA35"/>
    <mergeCell ref="AB35:AD35"/>
    <mergeCell ref="AF35:AH35"/>
    <mergeCell ref="AI35:AK35"/>
    <mergeCell ref="AL35:AN35"/>
    <mergeCell ref="AO35:AR35"/>
    <mergeCell ref="AS37:AV37"/>
    <mergeCell ref="AW37:BA37"/>
    <mergeCell ref="BB37:BK37"/>
    <mergeCell ref="D38:G38"/>
    <mergeCell ref="H38:J38"/>
    <mergeCell ref="K38:Q38"/>
    <mergeCell ref="R38:AA38"/>
    <mergeCell ref="AB38:AD38"/>
    <mergeCell ref="AF38:AH38"/>
    <mergeCell ref="AI38:AK38"/>
    <mergeCell ref="AL38:AN38"/>
    <mergeCell ref="AO38:AR38"/>
    <mergeCell ref="AS38:AV38"/>
    <mergeCell ref="AW38:BA38"/>
    <mergeCell ref="BB38:BK38"/>
    <mergeCell ref="D37:G37"/>
    <mergeCell ref="H37:J37"/>
    <mergeCell ref="K37:Q37"/>
    <mergeCell ref="R37:AA37"/>
    <mergeCell ref="AB37:AD37"/>
    <mergeCell ref="AF37:AH37"/>
    <mergeCell ref="AI37:AK37"/>
    <mergeCell ref="AL37:AN37"/>
    <mergeCell ref="AO37:AR37"/>
    <mergeCell ref="D39:G39"/>
    <mergeCell ref="H39:J39"/>
    <mergeCell ref="K39:Q39"/>
    <mergeCell ref="R39:AA39"/>
    <mergeCell ref="AB39:AD39"/>
    <mergeCell ref="BB39:BK39"/>
    <mergeCell ref="D40:G40"/>
    <mergeCell ref="H40:J40"/>
    <mergeCell ref="K40:Q40"/>
    <mergeCell ref="R40:AA40"/>
    <mergeCell ref="AB40:AD40"/>
    <mergeCell ref="AF40:AH40"/>
    <mergeCell ref="AI40:AK40"/>
    <mergeCell ref="AL40:AN40"/>
    <mergeCell ref="AO40:AR40"/>
    <mergeCell ref="AF39:AH39"/>
    <mergeCell ref="AI39:AK39"/>
    <mergeCell ref="AL39:AN39"/>
    <mergeCell ref="AO39:AR39"/>
    <mergeCell ref="AS39:AV39"/>
    <mergeCell ref="AW39:BA39"/>
    <mergeCell ref="AS40:AV40"/>
    <mergeCell ref="AW40:BA40"/>
    <mergeCell ref="BB40:BK40"/>
    <mergeCell ref="AS41:AV41"/>
    <mergeCell ref="AW41:BA41"/>
    <mergeCell ref="BB41:BK41"/>
    <mergeCell ref="D42:G42"/>
    <mergeCell ref="H42:J42"/>
    <mergeCell ref="K42:Q42"/>
    <mergeCell ref="R42:AA42"/>
    <mergeCell ref="AB42:AD42"/>
    <mergeCell ref="BB42:BK42"/>
    <mergeCell ref="AF42:AH42"/>
    <mergeCell ref="AI42:AK42"/>
    <mergeCell ref="AL42:AN42"/>
    <mergeCell ref="AO42:AR42"/>
    <mergeCell ref="AS42:AV42"/>
    <mergeCell ref="AW42:BA42"/>
    <mergeCell ref="D41:G41"/>
    <mergeCell ref="H41:J41"/>
    <mergeCell ref="K41:Q41"/>
    <mergeCell ref="R41:AA41"/>
    <mergeCell ref="AB41:AD41"/>
    <mergeCell ref="AF41:AH41"/>
    <mergeCell ref="AI41:AK41"/>
    <mergeCell ref="AL41:AN41"/>
    <mergeCell ref="AO41:AR41"/>
    <mergeCell ref="AS43:AV43"/>
    <mergeCell ref="AW43:BA43"/>
    <mergeCell ref="BB43:BK43"/>
    <mergeCell ref="D44:G44"/>
    <mergeCell ref="H44:J44"/>
    <mergeCell ref="K44:Q44"/>
    <mergeCell ref="R44:AA44"/>
    <mergeCell ref="AB44:AD44"/>
    <mergeCell ref="AF44:AH44"/>
    <mergeCell ref="AI44:AK44"/>
    <mergeCell ref="AL44:AN44"/>
    <mergeCell ref="AO44:AR44"/>
    <mergeCell ref="AS44:AV44"/>
    <mergeCell ref="AW44:BA44"/>
    <mergeCell ref="BB44:BK44"/>
    <mergeCell ref="D43:G43"/>
    <mergeCell ref="H43:J43"/>
    <mergeCell ref="K43:Q43"/>
    <mergeCell ref="R43:AA43"/>
    <mergeCell ref="AB43:AD43"/>
    <mergeCell ref="AF43:AH43"/>
    <mergeCell ref="AI43:AK43"/>
    <mergeCell ref="AL43:AN43"/>
    <mergeCell ref="AO43:AR43"/>
    <mergeCell ref="D45:G45"/>
    <mergeCell ref="H45:J45"/>
    <mergeCell ref="K45:Q45"/>
    <mergeCell ref="R45:AA45"/>
    <mergeCell ref="AB45:AD45"/>
    <mergeCell ref="BB45:BK45"/>
    <mergeCell ref="D46:G46"/>
    <mergeCell ref="H46:J46"/>
    <mergeCell ref="K46:Q46"/>
    <mergeCell ref="R46:AA46"/>
    <mergeCell ref="AB46:AD46"/>
    <mergeCell ref="AF46:AH46"/>
    <mergeCell ref="AI46:AK46"/>
    <mergeCell ref="AL46:AN46"/>
    <mergeCell ref="AO46:AR46"/>
    <mergeCell ref="AF45:AH45"/>
    <mergeCell ref="AI45:AK45"/>
    <mergeCell ref="AL45:AN45"/>
    <mergeCell ref="AO45:AR45"/>
    <mergeCell ref="AS45:AV45"/>
    <mergeCell ref="AW45:BA45"/>
    <mergeCell ref="AS46:AV46"/>
    <mergeCell ref="AW46:BA46"/>
    <mergeCell ref="BB46:BK46"/>
    <mergeCell ref="AS47:AV47"/>
    <mergeCell ref="AW47:BA47"/>
    <mergeCell ref="BB47:BK47"/>
    <mergeCell ref="D48:G48"/>
    <mergeCell ref="H48:J48"/>
    <mergeCell ref="K48:Q48"/>
    <mergeCell ref="R48:AA48"/>
    <mergeCell ref="AB48:AD48"/>
    <mergeCell ref="BB48:BK48"/>
    <mergeCell ref="AF48:AH48"/>
    <mergeCell ref="AI48:AK48"/>
    <mergeCell ref="AL48:AN48"/>
    <mergeCell ref="AO48:AR48"/>
    <mergeCell ref="AS48:AV48"/>
    <mergeCell ref="AW48:BA48"/>
    <mergeCell ref="D47:G47"/>
    <mergeCell ref="H47:J47"/>
    <mergeCell ref="K47:Q47"/>
    <mergeCell ref="R47:AA47"/>
    <mergeCell ref="AB47:AD47"/>
    <mergeCell ref="AF47:AH47"/>
    <mergeCell ref="AI47:AK47"/>
    <mergeCell ref="AL47:AN47"/>
    <mergeCell ref="AO47:AR47"/>
    <mergeCell ref="AS49:AV49"/>
    <mergeCell ref="AW49:BA49"/>
    <mergeCell ref="BB49:BK49"/>
    <mergeCell ref="D50:G50"/>
    <mergeCell ref="H50:J50"/>
    <mergeCell ref="K50:Q50"/>
    <mergeCell ref="R50:AA50"/>
    <mergeCell ref="AB50:AD50"/>
    <mergeCell ref="AF50:AH50"/>
    <mergeCell ref="AI50:AK50"/>
    <mergeCell ref="AL50:AN50"/>
    <mergeCell ref="AO50:AR50"/>
    <mergeCell ref="AS50:AV50"/>
    <mergeCell ref="AW50:BA50"/>
    <mergeCell ref="BB50:BK50"/>
    <mergeCell ref="D49:G49"/>
    <mergeCell ref="H49:J49"/>
    <mergeCell ref="K49:Q49"/>
    <mergeCell ref="R49:AA49"/>
    <mergeCell ref="AB49:AD49"/>
    <mergeCell ref="AF49:AH49"/>
    <mergeCell ref="AI49:AK49"/>
    <mergeCell ref="AL49:AN49"/>
    <mergeCell ref="AO49:AR49"/>
    <mergeCell ref="D51:G51"/>
    <mergeCell ref="H51:J51"/>
    <mergeCell ref="K51:Q51"/>
    <mergeCell ref="R51:AA51"/>
    <mergeCell ref="AB51:AD51"/>
    <mergeCell ref="BB51:BK51"/>
    <mergeCell ref="D52:G52"/>
    <mergeCell ref="H52:J52"/>
    <mergeCell ref="K52:Q52"/>
    <mergeCell ref="R52:AA52"/>
    <mergeCell ref="AB52:AD52"/>
    <mergeCell ref="AF52:AH52"/>
    <mergeCell ref="AI52:AK52"/>
    <mergeCell ref="AL52:AN52"/>
    <mergeCell ref="AO52:AR52"/>
    <mergeCell ref="AF51:AH51"/>
    <mergeCell ref="AI51:AK51"/>
    <mergeCell ref="AL51:AN51"/>
    <mergeCell ref="AO51:AR51"/>
    <mergeCell ref="AS51:AV51"/>
    <mergeCell ref="AW51:BA51"/>
    <mergeCell ref="AS52:AV52"/>
    <mergeCell ref="AW52:BA52"/>
    <mergeCell ref="BB52:BK52"/>
    <mergeCell ref="D60:M60"/>
    <mergeCell ref="AR60:AV60"/>
    <mergeCell ref="AW60:BA60"/>
    <mergeCell ref="AS53:AV53"/>
    <mergeCell ref="AW53:BA53"/>
    <mergeCell ref="BB53:BK53"/>
    <mergeCell ref="D54:AK54"/>
    <mergeCell ref="AL54:AN54"/>
    <mergeCell ref="AO54:AR54"/>
    <mergeCell ref="AS54:AV54"/>
    <mergeCell ref="AW54:BA54"/>
    <mergeCell ref="BB54:BK54"/>
    <mergeCell ref="D53:G53"/>
    <mergeCell ref="H53:J53"/>
    <mergeCell ref="K53:Q53"/>
    <mergeCell ref="R53:AA53"/>
    <mergeCell ref="AB53:AD53"/>
    <mergeCell ref="AF53:AH53"/>
    <mergeCell ref="AI53:AK53"/>
    <mergeCell ref="AL53:AN53"/>
    <mergeCell ref="AO53:AR53"/>
    <mergeCell ref="AN57:AQ57"/>
    <mergeCell ref="AN58:AQ58"/>
    <mergeCell ref="AN59:AQ59"/>
    <mergeCell ref="D62:M62"/>
    <mergeCell ref="AR62:AV62"/>
    <mergeCell ref="AW62:BA62"/>
    <mergeCell ref="BB62:BK62"/>
    <mergeCell ref="A9:C54"/>
    <mergeCell ref="BB58:BK58"/>
    <mergeCell ref="D59:M59"/>
    <mergeCell ref="AR59:AV59"/>
    <mergeCell ref="AW59:BA59"/>
    <mergeCell ref="BB59:BK59"/>
    <mergeCell ref="D58:M58"/>
    <mergeCell ref="AR58:AV58"/>
    <mergeCell ref="AW58:BA58"/>
    <mergeCell ref="A56:M56"/>
    <mergeCell ref="A57:C73"/>
    <mergeCell ref="D57:M57"/>
    <mergeCell ref="AR57:AV57"/>
    <mergeCell ref="AW57:BA57"/>
    <mergeCell ref="BB57:BK57"/>
    <mergeCell ref="BB60:BK60"/>
    <mergeCell ref="D61:M61"/>
    <mergeCell ref="AR61:AV61"/>
    <mergeCell ref="AW61:BA61"/>
    <mergeCell ref="BB61:BK61"/>
    <mergeCell ref="BB64:BK64"/>
    <mergeCell ref="D65:M65"/>
    <mergeCell ref="AR65:AV65"/>
    <mergeCell ref="AW65:BA65"/>
    <mergeCell ref="BB65:BK65"/>
    <mergeCell ref="D64:M64"/>
    <mergeCell ref="AR64:AV64"/>
    <mergeCell ref="AW64:BA64"/>
    <mergeCell ref="D63:M63"/>
    <mergeCell ref="AR63:AV63"/>
    <mergeCell ref="AW63:BA63"/>
    <mergeCell ref="BB63:BK63"/>
    <mergeCell ref="BB66:BK66"/>
    <mergeCell ref="D67:M67"/>
    <mergeCell ref="AR67:AV67"/>
    <mergeCell ref="AW67:BA67"/>
    <mergeCell ref="BB67:BK67"/>
    <mergeCell ref="D66:M66"/>
    <mergeCell ref="AR66:AV66"/>
    <mergeCell ref="AW66:BA66"/>
    <mergeCell ref="AN66:AQ66"/>
    <mergeCell ref="AN67:AQ67"/>
    <mergeCell ref="AK66:AM66"/>
    <mergeCell ref="AK67:AM67"/>
    <mergeCell ref="N66:AJ66"/>
    <mergeCell ref="N67:AJ67"/>
    <mergeCell ref="BB68:BK68"/>
    <mergeCell ref="D69:M69"/>
    <mergeCell ref="AR69:AV69"/>
    <mergeCell ref="AW69:BA69"/>
    <mergeCell ref="BB69:BK69"/>
    <mergeCell ref="D68:M68"/>
    <mergeCell ref="AR68:AV68"/>
    <mergeCell ref="AW68:BA68"/>
    <mergeCell ref="AN68:AQ68"/>
    <mergeCell ref="AN69:AQ69"/>
    <mergeCell ref="AK68:AM68"/>
    <mergeCell ref="AK69:AM69"/>
    <mergeCell ref="N68:AJ68"/>
    <mergeCell ref="N69:AJ69"/>
    <mergeCell ref="BB70:BK70"/>
    <mergeCell ref="D71:M71"/>
    <mergeCell ref="AR71:AV71"/>
    <mergeCell ref="AW71:BA71"/>
    <mergeCell ref="BB71:BK71"/>
    <mergeCell ref="D70:M70"/>
    <mergeCell ref="AR70:AV70"/>
    <mergeCell ref="AW70:BA70"/>
    <mergeCell ref="AN70:AQ70"/>
    <mergeCell ref="AN71:AQ71"/>
    <mergeCell ref="AK70:AM70"/>
    <mergeCell ref="AK71:AM71"/>
    <mergeCell ref="N70:AJ70"/>
    <mergeCell ref="N71:AJ71"/>
    <mergeCell ref="BB72:BK72"/>
    <mergeCell ref="D73:AV73"/>
    <mergeCell ref="AW73:BA73"/>
    <mergeCell ref="BB73:BK73"/>
    <mergeCell ref="A75:AV75"/>
    <mergeCell ref="AW75:BA75"/>
    <mergeCell ref="D72:M72"/>
    <mergeCell ref="AR72:AV72"/>
    <mergeCell ref="AW72:BA72"/>
    <mergeCell ref="AN72:AQ72"/>
    <mergeCell ref="AK72:AM72"/>
    <mergeCell ref="N72:AJ72"/>
    <mergeCell ref="AN60:AQ60"/>
    <mergeCell ref="AN61:AQ61"/>
    <mergeCell ref="AN62:AQ62"/>
    <mergeCell ref="AN63:AQ63"/>
    <mergeCell ref="AN64:AQ64"/>
    <mergeCell ref="AN65:AQ65"/>
    <mergeCell ref="AK57:AM57"/>
    <mergeCell ref="AK58:AM58"/>
    <mergeCell ref="AK59:AM59"/>
    <mergeCell ref="AK60:AM60"/>
    <mergeCell ref="AK61:AM61"/>
    <mergeCell ref="AK62:AM62"/>
    <mergeCell ref="AK63:AM63"/>
    <mergeCell ref="AK64:AM64"/>
    <mergeCell ref="AK65:AM65"/>
    <mergeCell ref="N57:AJ57"/>
    <mergeCell ref="N58:AJ58"/>
    <mergeCell ref="N59:AJ59"/>
    <mergeCell ref="N60:AJ60"/>
    <mergeCell ref="N61:AJ61"/>
    <mergeCell ref="N62:AJ62"/>
    <mergeCell ref="N63:AJ63"/>
    <mergeCell ref="N64:AJ64"/>
    <mergeCell ref="N65:AJ65"/>
  </mergeCells>
  <phoneticPr fontId="28"/>
  <dataValidations count="9">
    <dataValidation type="list" allowBlank="1" showInputMessage="1" sqref="AN58:AN72" xr:uid="{E8AF3645-C688-450A-B433-FC0A0F508566}">
      <formula1>"式,人工,個,箇所,台,枚,組,m,㎡,㎥"</formula1>
    </dataValidation>
    <dataValidation type="list" allowBlank="1" showInputMessage="1" showErrorMessage="1" sqref="D58:D72" xr:uid="{7A9A3A94-FE13-4505-AAD2-A615D57C98A0}">
      <formula1>"取付に必要な施工費,取付に必要な部材費,解体・脱着・撤去費,その他"</formula1>
    </dataValidation>
    <dataValidation type="custom" imeMode="disabled" allowBlank="1" showInputMessage="1" showErrorMessage="1" errorTitle="入力エラー" error="小数点は第二位まで、三位以下切り捨てで入力して下さい。" sqref="AU56:AX56" xr:uid="{DEC914CC-4C0D-4806-99B4-D7EA4C1A269B}">
      <formula1>AU56-ROUNDDOWN(AU56,2)=0</formula1>
    </dataValidation>
    <dataValidation type="whole" imeMode="disabled" operator="greaterThan" allowBlank="1" showInputMessage="1" showErrorMessage="1" error="小数点以下の入力はできません。" sqref="AL9:AN53 AS9:AV53" xr:uid="{BA65E785-7939-4720-868D-99B022A4CFA7}">
      <formula1>0</formula1>
    </dataValidation>
    <dataValidation type="custom" imeMode="disabled" allowBlank="1" showInputMessage="1" showErrorMessage="1" error="小数点以下第1位を切り捨てで入力して下さい。" sqref="AB9:AD53 AF9:AH53" xr:uid="{1EC7301B-52EC-4D94-B6A3-43E2F36955D2}">
      <formula1>AB9-ROUNDDOWN(AB9,0)=0</formula1>
    </dataValidation>
    <dataValidation imeMode="disabled" allowBlank="1" showInputMessage="1" showErrorMessage="1" sqref="AW75" xr:uid="{EFAF607D-DE2F-4841-852B-53272B553658}"/>
    <dataValidation type="custom" imeMode="disabled" allowBlank="1" showInputMessage="1" showErrorMessage="1" errorTitle="入力エラー" error="小数点以下の入力はできません。" sqref="AW73:AW74 AR58:AV72" xr:uid="{1E14B9DD-8FB2-46A9-886C-0746A9F7F536}">
      <formula1>AR58-ROUNDDOWN(AR58,0)=0</formula1>
    </dataValidation>
    <dataValidation type="whole" imeMode="disabled" operator="greaterThan" allowBlank="1" showInputMessage="1" showErrorMessage="1" sqref="AZ56:BP56" xr:uid="{2B76D8CC-D9A4-41E2-BA2E-27B42AB371B1}">
      <formula1>0</formula1>
    </dataValidation>
    <dataValidation type="custom" imeMode="disabled" operator="greaterThanOrEqual" allowBlank="1" showInputMessage="1" showErrorMessage="1" errorTitle="入力エラー" error="小数点は第2位まで入力して下さい。" sqref="AK58:AM72" xr:uid="{F938EB36-2240-4DDA-9A12-19C8223A72E5}">
      <formula1>AK58-ROUND(AK58,2)=0</formula1>
    </dataValidation>
  </dataValidations>
  <printOptions horizontalCentered="1"/>
  <pageMargins left="0.11811023622047245" right="0.11811023622047245" top="0.43307086614173229" bottom="0" header="0.31496062992125984" footer="0"/>
  <pageSetup paperSize="9" scale="41" orientation="portrait" r:id="rId1"/>
  <rowBreaks count="1" manualBreakCount="1">
    <brk id="55" max="6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DFBF1-48EE-4FB0-A7C1-06C040F133BC}">
  <dimension ref="A1:BQ83"/>
  <sheetViews>
    <sheetView showGridLines="0" showZeros="0" view="pageBreakPreview" zoomScale="60" zoomScaleNormal="55" workbookViewId="0">
      <selection sqref="A1:BN1"/>
    </sheetView>
  </sheetViews>
  <sheetFormatPr defaultColWidth="3.6328125" defaultRowHeight="13" outlineLevelRow="1" x14ac:dyDescent="0.2"/>
  <cols>
    <col min="1" max="11" width="3.6328125" style="2" customWidth="1"/>
    <col min="12" max="29" width="4.453125" style="2" customWidth="1"/>
    <col min="30" max="31" width="3.6328125" style="2" customWidth="1"/>
    <col min="32" max="32" width="4.453125" style="2" customWidth="1"/>
    <col min="33" max="33" width="4.1796875" style="2" customWidth="1"/>
    <col min="34" max="36" width="3.6328125" style="2" customWidth="1"/>
    <col min="37" max="37" width="4.1796875" style="2" customWidth="1"/>
    <col min="38" max="40" width="3.6328125" style="2" customWidth="1"/>
    <col min="41" max="41" width="3.90625" style="2" customWidth="1"/>
    <col min="42" max="45" width="3.6328125" style="2" customWidth="1"/>
    <col min="46" max="46" width="4.81640625" style="2" customWidth="1"/>
    <col min="47" max="53" width="3.6328125" style="2" customWidth="1"/>
    <col min="54" max="54" width="3.90625" style="2" customWidth="1"/>
    <col min="55" max="66" width="3.6328125" style="2" customWidth="1"/>
    <col min="67" max="67" width="3.6328125" style="2"/>
    <col min="68" max="68" width="6.1796875" style="2" bestFit="1" customWidth="1"/>
    <col min="69" max="69" width="51.81640625" style="2" hidden="1" customWidth="1"/>
    <col min="70" max="16384" width="3.6328125" style="2"/>
  </cols>
  <sheetData>
    <row r="1" spans="1:69" ht="15" customHeight="1" x14ac:dyDescent="0.2">
      <c r="A1" s="669" t="s">
        <v>474</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669"/>
    </row>
    <row r="2" spans="1:69" ht="30" customHeight="1" x14ac:dyDescent="0.2">
      <c r="A2" s="558" t="s">
        <v>384</v>
      </c>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c r="BE2" s="558"/>
      <c r="BF2" s="558"/>
      <c r="BG2" s="558"/>
      <c r="BH2" s="558"/>
      <c r="BI2" s="558"/>
      <c r="BJ2" s="558"/>
      <c r="BK2" s="558"/>
      <c r="BL2" s="558"/>
      <c r="BM2" s="558"/>
      <c r="BN2" s="558"/>
    </row>
    <row r="3" spans="1:69" ht="8.5"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69" ht="56" customHeight="1" x14ac:dyDescent="0.2">
      <c r="A4" s="1088" t="s">
        <v>75</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1088"/>
      <c r="BA4" s="1088"/>
      <c r="BB4" s="1088"/>
      <c r="BC4" s="1088"/>
      <c r="BD4" s="1088"/>
      <c r="BE4" s="304"/>
      <c r="BF4" s="304"/>
      <c r="BG4" s="304"/>
      <c r="BH4" s="304"/>
      <c r="BI4" s="304"/>
      <c r="BJ4" s="304"/>
      <c r="BK4" s="304"/>
      <c r="BL4" s="304"/>
      <c r="BM4" s="304"/>
      <c r="BN4" s="304"/>
    </row>
    <row r="5" spans="1:69" ht="17" customHeight="1" x14ac:dyDescent="0.2">
      <c r="A5" s="52"/>
      <c r="B5" s="53"/>
      <c r="C5" s="54" t="s">
        <v>68</v>
      </c>
      <c r="D5" s="9"/>
      <c r="E5" s="9"/>
      <c r="F5" s="9"/>
      <c r="G5" s="55"/>
      <c r="H5" s="56"/>
      <c r="I5" s="54" t="s">
        <v>26</v>
      </c>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BD5" s="298"/>
      <c r="BE5" s="298"/>
      <c r="BF5" s="298"/>
      <c r="BG5" s="298"/>
      <c r="BH5" s="298"/>
      <c r="BI5" s="298"/>
      <c r="BJ5" s="298"/>
      <c r="BK5" s="298"/>
      <c r="BL5" s="298"/>
      <c r="BM5" s="298"/>
      <c r="BN5" s="298"/>
    </row>
    <row r="6" spans="1:69" ht="14.25" customHeight="1" thickBot="1" x14ac:dyDescent="0.25">
      <c r="A6" s="271"/>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1"/>
      <c r="AY6" s="48"/>
      <c r="AZ6" s="48"/>
      <c r="BA6" s="48"/>
      <c r="BB6" s="48"/>
      <c r="BC6" s="48"/>
      <c r="BD6" s="48"/>
      <c r="BE6" s="48"/>
      <c r="BF6" s="48"/>
      <c r="BG6" s="48"/>
      <c r="BH6" s="48"/>
      <c r="BI6" s="48"/>
      <c r="BJ6" s="48"/>
      <c r="BK6" s="48"/>
      <c r="BL6" s="48"/>
      <c r="BM6" s="48"/>
      <c r="BN6" s="48"/>
    </row>
    <row r="7" spans="1:69" ht="30" customHeight="1" thickBot="1" x14ac:dyDescent="0.25">
      <c r="A7" s="874" t="s">
        <v>247</v>
      </c>
      <c r="B7" s="875"/>
      <c r="C7" s="875"/>
      <c r="D7" s="875"/>
      <c r="E7" s="875"/>
      <c r="F7" s="875"/>
      <c r="G7" s="875"/>
      <c r="H7" s="876"/>
      <c r="I7" s="46"/>
      <c r="J7" s="46"/>
      <c r="K7" s="46"/>
      <c r="L7" s="46"/>
      <c r="M7" s="46"/>
      <c r="N7" s="46"/>
      <c r="O7" s="46"/>
      <c r="P7" s="46"/>
      <c r="Q7" s="46"/>
      <c r="R7" s="46"/>
      <c r="S7" s="46"/>
      <c r="T7" s="46"/>
      <c r="U7" s="47"/>
      <c r="V7" s="47"/>
      <c r="W7" s="47"/>
      <c r="X7" s="47"/>
      <c r="Y7" s="47"/>
      <c r="Z7" s="47"/>
      <c r="AA7" s="47"/>
    </row>
    <row r="8" spans="1:69" ht="14.15" customHeight="1" x14ac:dyDescent="0.2">
      <c r="A8" s="1"/>
      <c r="B8" s="11"/>
      <c r="C8" s="12"/>
      <c r="D8" s="12"/>
      <c r="E8" s="12"/>
      <c r="F8" s="12"/>
      <c r="G8" s="12"/>
      <c r="H8" s="12"/>
      <c r="I8" s="12"/>
      <c r="J8" s="12"/>
      <c r="K8" s="12"/>
      <c r="L8" s="12"/>
      <c r="M8" s="12"/>
      <c r="N8" s="12"/>
      <c r="O8" s="12"/>
      <c r="P8" s="12"/>
      <c r="Q8" s="12"/>
      <c r="R8" s="12"/>
      <c r="S8" s="12"/>
      <c r="T8" s="12"/>
      <c r="U8" s="12"/>
      <c r="V8" s="12"/>
      <c r="W8" s="12"/>
      <c r="X8" s="1"/>
      <c r="Y8" s="1"/>
      <c r="Z8" s="1"/>
      <c r="AA8" s="1"/>
      <c r="AB8" s="1"/>
      <c r="AC8" s="1"/>
      <c r="AD8" s="1"/>
      <c r="AE8" s="1"/>
      <c r="AF8" s="1"/>
      <c r="AG8" s="1"/>
      <c r="AH8" s="12"/>
      <c r="AI8" s="12"/>
      <c r="AJ8" s="12"/>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row>
    <row r="9" spans="1:69" ht="39" customHeight="1" thickBot="1" x14ac:dyDescent="0.25">
      <c r="A9" s="32" t="s">
        <v>321</v>
      </c>
      <c r="B9" s="11"/>
      <c r="C9" s="12"/>
      <c r="D9" s="12"/>
      <c r="E9" s="12"/>
      <c r="F9" s="12"/>
      <c r="G9" s="12"/>
      <c r="H9" s="12"/>
      <c r="I9" s="12"/>
      <c r="J9" s="12"/>
      <c r="K9" s="12"/>
      <c r="L9" s="12"/>
      <c r="M9" s="12"/>
      <c r="N9" s="12"/>
      <c r="O9" s="12"/>
      <c r="P9" s="12"/>
      <c r="Q9" s="12"/>
      <c r="R9" s="12"/>
      <c r="S9" s="12"/>
      <c r="T9" s="12"/>
      <c r="U9" s="12"/>
      <c r="V9" s="12"/>
      <c r="W9" s="12"/>
      <c r="X9" s="1"/>
      <c r="Y9" s="1"/>
      <c r="Z9" s="1"/>
      <c r="AA9" s="1"/>
      <c r="AB9" s="1"/>
      <c r="AC9" s="1"/>
      <c r="AD9" s="1"/>
      <c r="AE9" s="1"/>
      <c r="AF9" s="1"/>
      <c r="AG9" s="1"/>
      <c r="AH9" s="12"/>
      <c r="AI9" s="12"/>
      <c r="AJ9" s="12"/>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row>
    <row r="10" spans="1:69" ht="32.25" customHeight="1" thickBot="1" x14ac:dyDescent="0.3">
      <c r="A10" s="877" t="s">
        <v>436</v>
      </c>
      <c r="B10" s="878"/>
      <c r="C10" s="878"/>
      <c r="D10" s="878"/>
      <c r="E10" s="878"/>
      <c r="F10" s="878"/>
      <c r="G10" s="878"/>
      <c r="H10" s="878"/>
      <c r="I10" s="878"/>
      <c r="J10" s="878"/>
      <c r="K10" s="878"/>
      <c r="L10" s="878"/>
      <c r="M10" s="879"/>
      <c r="N10" s="1"/>
      <c r="O10" s="306" t="s">
        <v>453</v>
      </c>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307"/>
      <c r="AQ10" s="1"/>
      <c r="AR10" s="1"/>
      <c r="AS10" s="1"/>
      <c r="AT10" s="1"/>
      <c r="AU10" s="1"/>
      <c r="AV10" s="1"/>
      <c r="AW10" s="1"/>
      <c r="AX10" s="1"/>
      <c r="AY10" s="1"/>
      <c r="AZ10" s="1"/>
    </row>
    <row r="11" spans="1:69" ht="46.25" customHeight="1" x14ac:dyDescent="0.2">
      <c r="A11" s="1089" t="s">
        <v>51</v>
      </c>
      <c r="B11" s="1090"/>
      <c r="C11" s="1091"/>
      <c r="D11" s="1188" t="s">
        <v>256</v>
      </c>
      <c r="E11" s="1086"/>
      <c r="F11" s="1086"/>
      <c r="G11" s="1086"/>
      <c r="H11" s="1086"/>
      <c r="I11" s="1038" t="s">
        <v>255</v>
      </c>
      <c r="J11" s="1038"/>
      <c r="K11" s="1038"/>
      <c r="L11" s="1038"/>
      <c r="M11" s="1038"/>
      <c r="N11" s="1038"/>
      <c r="O11" s="1038"/>
      <c r="P11" s="1038"/>
      <c r="Q11" s="1038"/>
      <c r="R11" s="1038"/>
      <c r="S11" s="1038"/>
      <c r="T11" s="1038"/>
      <c r="U11" s="1038"/>
      <c r="V11" s="1038" t="s">
        <v>234</v>
      </c>
      <c r="W11" s="1038"/>
      <c r="X11" s="1038"/>
      <c r="Y11" s="1038"/>
      <c r="Z11" s="1038"/>
      <c r="AA11" s="1038"/>
      <c r="AB11" s="1038"/>
      <c r="AC11" s="1038" t="s">
        <v>235</v>
      </c>
      <c r="AD11" s="1038"/>
      <c r="AE11" s="1038"/>
      <c r="AF11" s="1038"/>
      <c r="AG11" s="1038"/>
      <c r="AH11" s="1038"/>
      <c r="AI11" s="1038"/>
      <c r="AJ11" s="1038" t="s">
        <v>253</v>
      </c>
      <c r="AK11" s="1038"/>
      <c r="AL11" s="1038"/>
      <c r="AM11" s="1038"/>
      <c r="AN11" s="1038"/>
      <c r="AO11" s="1038"/>
      <c r="AP11" s="1038"/>
      <c r="AQ11" s="1038"/>
      <c r="AR11" s="1038" t="s">
        <v>53</v>
      </c>
      <c r="AS11" s="1038"/>
      <c r="AT11" s="1038"/>
      <c r="AU11" s="1038" t="s">
        <v>54</v>
      </c>
      <c r="AV11" s="1038"/>
      <c r="AW11" s="1038"/>
      <c r="AX11" s="1039"/>
      <c r="AY11" s="851" t="s">
        <v>55</v>
      </c>
      <c r="AZ11" s="852"/>
      <c r="BA11" s="852"/>
      <c r="BB11" s="852"/>
      <c r="BC11" s="852"/>
      <c r="BD11" s="852"/>
      <c r="BE11" s="853" t="s">
        <v>101</v>
      </c>
      <c r="BF11" s="854"/>
      <c r="BG11" s="854"/>
      <c r="BH11" s="854"/>
      <c r="BI11" s="854"/>
      <c r="BJ11" s="854"/>
      <c r="BK11" s="854"/>
      <c r="BL11" s="854"/>
      <c r="BM11" s="854"/>
      <c r="BN11" s="855"/>
      <c r="BP11" s="208" t="s">
        <v>78</v>
      </c>
      <c r="BQ11" s="209" t="s">
        <v>292</v>
      </c>
    </row>
    <row r="12" spans="1:69" s="1" customFormat="1" ht="32.15" customHeight="1" x14ac:dyDescent="0.2">
      <c r="A12" s="1053" t="s">
        <v>254</v>
      </c>
      <c r="B12" s="1054"/>
      <c r="C12" s="1055"/>
      <c r="D12" s="1182"/>
      <c r="E12" s="1183"/>
      <c r="F12" s="1183"/>
      <c r="G12" s="1183"/>
      <c r="H12" s="1183"/>
      <c r="I12" s="1184"/>
      <c r="J12" s="1184"/>
      <c r="K12" s="1184"/>
      <c r="L12" s="1184"/>
      <c r="M12" s="1184"/>
      <c r="N12" s="1184"/>
      <c r="O12" s="1184"/>
      <c r="P12" s="1184"/>
      <c r="Q12" s="1184"/>
      <c r="R12" s="1184"/>
      <c r="S12" s="1184"/>
      <c r="T12" s="1184"/>
      <c r="U12" s="1184"/>
      <c r="V12" s="1184"/>
      <c r="W12" s="1184"/>
      <c r="X12" s="1184"/>
      <c r="Y12" s="1184"/>
      <c r="Z12" s="1184"/>
      <c r="AA12" s="1184"/>
      <c r="AB12" s="1184"/>
      <c r="AC12" s="1184"/>
      <c r="AD12" s="1184"/>
      <c r="AE12" s="1184"/>
      <c r="AF12" s="1184"/>
      <c r="AG12" s="1184"/>
      <c r="AH12" s="1184"/>
      <c r="AI12" s="1184"/>
      <c r="AJ12" s="1184"/>
      <c r="AK12" s="1184"/>
      <c r="AL12" s="1184"/>
      <c r="AM12" s="1184"/>
      <c r="AN12" s="1184"/>
      <c r="AO12" s="1184"/>
      <c r="AP12" s="1184"/>
      <c r="AQ12" s="1184"/>
      <c r="AR12" s="1135"/>
      <c r="AS12" s="1135"/>
      <c r="AT12" s="1135"/>
      <c r="AU12" s="1115"/>
      <c r="AV12" s="1115"/>
      <c r="AW12" s="1115"/>
      <c r="AX12" s="1116"/>
      <c r="AY12" s="1100" t="str">
        <f>IF(AU12&lt;&gt;"",ROUNDDOWN(AR12*AU12,0),"")</f>
        <v/>
      </c>
      <c r="AZ12" s="1101"/>
      <c r="BA12" s="1101"/>
      <c r="BB12" s="1101"/>
      <c r="BC12" s="1101"/>
      <c r="BD12" s="1101"/>
      <c r="BE12" s="823"/>
      <c r="BF12" s="824"/>
      <c r="BG12" s="824"/>
      <c r="BH12" s="824"/>
      <c r="BI12" s="824"/>
      <c r="BJ12" s="824"/>
      <c r="BK12" s="824"/>
      <c r="BL12" s="824"/>
      <c r="BM12" s="824"/>
      <c r="BN12" s="825"/>
      <c r="BP12" s="208">
        <v>1</v>
      </c>
      <c r="BQ12" s="242"/>
    </row>
    <row r="13" spans="1:69" s="1" customFormat="1" ht="32.15" customHeight="1" x14ac:dyDescent="0.2">
      <c r="A13" s="948"/>
      <c r="B13" s="949"/>
      <c r="C13" s="983"/>
      <c r="D13" s="1182"/>
      <c r="E13" s="1183"/>
      <c r="F13" s="1183"/>
      <c r="G13" s="1183"/>
      <c r="H13" s="1183"/>
      <c r="I13" s="1184"/>
      <c r="J13" s="1184"/>
      <c r="K13" s="1184"/>
      <c r="L13" s="1184"/>
      <c r="M13" s="1184"/>
      <c r="N13" s="1184"/>
      <c r="O13" s="1184"/>
      <c r="P13" s="1184"/>
      <c r="Q13" s="1184"/>
      <c r="R13" s="1184"/>
      <c r="S13" s="1184"/>
      <c r="T13" s="1184"/>
      <c r="U13" s="1184"/>
      <c r="V13" s="1184"/>
      <c r="W13" s="1184"/>
      <c r="X13" s="1184"/>
      <c r="Y13" s="1184"/>
      <c r="Z13" s="1184"/>
      <c r="AA13" s="1184"/>
      <c r="AB13" s="1184"/>
      <c r="AC13" s="1184"/>
      <c r="AD13" s="1184"/>
      <c r="AE13" s="1184"/>
      <c r="AF13" s="1184"/>
      <c r="AG13" s="1184"/>
      <c r="AH13" s="1184"/>
      <c r="AI13" s="1184"/>
      <c r="AJ13" s="1184"/>
      <c r="AK13" s="1184"/>
      <c r="AL13" s="1184"/>
      <c r="AM13" s="1184"/>
      <c r="AN13" s="1184"/>
      <c r="AO13" s="1184"/>
      <c r="AP13" s="1184"/>
      <c r="AQ13" s="1184"/>
      <c r="AR13" s="1135"/>
      <c r="AS13" s="1135"/>
      <c r="AT13" s="1135"/>
      <c r="AU13" s="1115"/>
      <c r="AV13" s="1115"/>
      <c r="AW13" s="1115"/>
      <c r="AX13" s="1116"/>
      <c r="AY13" s="1100" t="str">
        <f t="shared" ref="AY13:AY18" si="0">IF(AU13&lt;&gt;"",ROUNDDOWN(AR13*AU13,0),"")</f>
        <v/>
      </c>
      <c r="AZ13" s="1101"/>
      <c r="BA13" s="1101"/>
      <c r="BB13" s="1101"/>
      <c r="BC13" s="1101"/>
      <c r="BD13" s="1101"/>
      <c r="BE13" s="823"/>
      <c r="BF13" s="824"/>
      <c r="BG13" s="824"/>
      <c r="BH13" s="824"/>
      <c r="BI13" s="824"/>
      <c r="BJ13" s="824"/>
      <c r="BK13" s="824"/>
      <c r="BL13" s="824"/>
      <c r="BM13" s="824"/>
      <c r="BN13" s="825"/>
      <c r="BP13" s="208">
        <v>2</v>
      </c>
      <c r="BQ13" s="242"/>
    </row>
    <row r="14" spans="1:69" s="1" customFormat="1" ht="32.15" customHeight="1" x14ac:dyDescent="0.2">
      <c r="A14" s="948"/>
      <c r="B14" s="949"/>
      <c r="C14" s="983"/>
      <c r="D14" s="1182"/>
      <c r="E14" s="1183"/>
      <c r="F14" s="1183"/>
      <c r="G14" s="1183"/>
      <c r="H14" s="1183"/>
      <c r="I14" s="1184"/>
      <c r="J14" s="1184"/>
      <c r="K14" s="1184"/>
      <c r="L14" s="1184"/>
      <c r="M14" s="1184"/>
      <c r="N14" s="1184"/>
      <c r="O14" s="1184"/>
      <c r="P14" s="1184"/>
      <c r="Q14" s="1184"/>
      <c r="R14" s="1184"/>
      <c r="S14" s="1184"/>
      <c r="T14" s="1184"/>
      <c r="U14" s="1184"/>
      <c r="V14" s="1184"/>
      <c r="W14" s="1184"/>
      <c r="X14" s="1184"/>
      <c r="Y14" s="1184"/>
      <c r="Z14" s="1184"/>
      <c r="AA14" s="1184"/>
      <c r="AB14" s="1184"/>
      <c r="AC14" s="1184"/>
      <c r="AD14" s="1184"/>
      <c r="AE14" s="1184"/>
      <c r="AF14" s="1184"/>
      <c r="AG14" s="1184"/>
      <c r="AH14" s="1184"/>
      <c r="AI14" s="1184"/>
      <c r="AJ14" s="1184"/>
      <c r="AK14" s="1184"/>
      <c r="AL14" s="1184"/>
      <c r="AM14" s="1184"/>
      <c r="AN14" s="1184"/>
      <c r="AO14" s="1184"/>
      <c r="AP14" s="1184"/>
      <c r="AQ14" s="1184"/>
      <c r="AR14" s="1135"/>
      <c r="AS14" s="1135"/>
      <c r="AT14" s="1135"/>
      <c r="AU14" s="1115"/>
      <c r="AV14" s="1115"/>
      <c r="AW14" s="1115"/>
      <c r="AX14" s="1116"/>
      <c r="AY14" s="1100" t="str">
        <f t="shared" si="0"/>
        <v/>
      </c>
      <c r="AZ14" s="1101"/>
      <c r="BA14" s="1101"/>
      <c r="BB14" s="1101"/>
      <c r="BC14" s="1101"/>
      <c r="BD14" s="1101"/>
      <c r="BE14" s="823"/>
      <c r="BF14" s="824"/>
      <c r="BG14" s="824"/>
      <c r="BH14" s="824"/>
      <c r="BI14" s="824"/>
      <c r="BJ14" s="824"/>
      <c r="BK14" s="824"/>
      <c r="BL14" s="824"/>
      <c r="BM14" s="824"/>
      <c r="BN14" s="825"/>
      <c r="BP14" s="208">
        <v>3</v>
      </c>
      <c r="BQ14" s="242"/>
    </row>
    <row r="15" spans="1:69" s="1" customFormat="1" ht="32.15" customHeight="1" x14ac:dyDescent="0.2">
      <c r="A15" s="948"/>
      <c r="B15" s="949"/>
      <c r="C15" s="983"/>
      <c r="D15" s="1182"/>
      <c r="E15" s="1183"/>
      <c r="F15" s="1183"/>
      <c r="G15" s="1183"/>
      <c r="H15" s="1183"/>
      <c r="I15" s="1184"/>
      <c r="J15" s="1184"/>
      <c r="K15" s="1184"/>
      <c r="L15" s="1184"/>
      <c r="M15" s="1184"/>
      <c r="N15" s="1184"/>
      <c r="O15" s="1184"/>
      <c r="P15" s="1184"/>
      <c r="Q15" s="1184"/>
      <c r="R15" s="1184"/>
      <c r="S15" s="1184"/>
      <c r="T15" s="1184"/>
      <c r="U15" s="1184"/>
      <c r="V15" s="1184"/>
      <c r="W15" s="1184"/>
      <c r="X15" s="1184"/>
      <c r="Y15" s="1184"/>
      <c r="Z15" s="1184"/>
      <c r="AA15" s="1184"/>
      <c r="AB15" s="1184"/>
      <c r="AC15" s="1184"/>
      <c r="AD15" s="1184"/>
      <c r="AE15" s="1184"/>
      <c r="AF15" s="1184"/>
      <c r="AG15" s="1184"/>
      <c r="AH15" s="1184"/>
      <c r="AI15" s="1184"/>
      <c r="AJ15" s="1184"/>
      <c r="AK15" s="1184"/>
      <c r="AL15" s="1184"/>
      <c r="AM15" s="1184"/>
      <c r="AN15" s="1184"/>
      <c r="AO15" s="1184"/>
      <c r="AP15" s="1184"/>
      <c r="AQ15" s="1184"/>
      <c r="AR15" s="1135"/>
      <c r="AS15" s="1135"/>
      <c r="AT15" s="1135"/>
      <c r="AU15" s="1115"/>
      <c r="AV15" s="1115"/>
      <c r="AW15" s="1115"/>
      <c r="AX15" s="1116"/>
      <c r="AY15" s="1100" t="str">
        <f t="shared" si="0"/>
        <v/>
      </c>
      <c r="AZ15" s="1101"/>
      <c r="BA15" s="1101"/>
      <c r="BB15" s="1101"/>
      <c r="BC15" s="1101"/>
      <c r="BD15" s="1101"/>
      <c r="BE15" s="823"/>
      <c r="BF15" s="824"/>
      <c r="BG15" s="824"/>
      <c r="BH15" s="824"/>
      <c r="BI15" s="824"/>
      <c r="BJ15" s="824"/>
      <c r="BK15" s="824"/>
      <c r="BL15" s="824"/>
      <c r="BM15" s="824"/>
      <c r="BN15" s="825"/>
      <c r="BP15" s="208">
        <v>4</v>
      </c>
      <c r="BQ15" s="242"/>
    </row>
    <row r="16" spans="1:69" s="1" customFormat="1" ht="32.15" customHeight="1" x14ac:dyDescent="0.2">
      <c r="A16" s="948"/>
      <c r="B16" s="949"/>
      <c r="C16" s="983"/>
      <c r="D16" s="1182"/>
      <c r="E16" s="1183"/>
      <c r="F16" s="1183"/>
      <c r="G16" s="1183"/>
      <c r="H16" s="1183"/>
      <c r="I16" s="1184"/>
      <c r="J16" s="1184"/>
      <c r="K16" s="1184"/>
      <c r="L16" s="1184"/>
      <c r="M16" s="1184"/>
      <c r="N16" s="1184"/>
      <c r="O16" s="1184"/>
      <c r="P16" s="1184"/>
      <c r="Q16" s="1184"/>
      <c r="R16" s="1184"/>
      <c r="S16" s="1184"/>
      <c r="T16" s="1184"/>
      <c r="U16" s="1184"/>
      <c r="V16" s="1184"/>
      <c r="W16" s="1184"/>
      <c r="X16" s="1184"/>
      <c r="Y16" s="1184"/>
      <c r="Z16" s="1184"/>
      <c r="AA16" s="1184"/>
      <c r="AB16" s="1184"/>
      <c r="AC16" s="1184"/>
      <c r="AD16" s="1184"/>
      <c r="AE16" s="1184"/>
      <c r="AF16" s="1184"/>
      <c r="AG16" s="1184"/>
      <c r="AH16" s="1184"/>
      <c r="AI16" s="1184"/>
      <c r="AJ16" s="1184"/>
      <c r="AK16" s="1184"/>
      <c r="AL16" s="1184"/>
      <c r="AM16" s="1184"/>
      <c r="AN16" s="1184"/>
      <c r="AO16" s="1184"/>
      <c r="AP16" s="1184"/>
      <c r="AQ16" s="1184"/>
      <c r="AR16" s="1135"/>
      <c r="AS16" s="1135"/>
      <c r="AT16" s="1135"/>
      <c r="AU16" s="1115"/>
      <c r="AV16" s="1115"/>
      <c r="AW16" s="1115"/>
      <c r="AX16" s="1116"/>
      <c r="AY16" s="1100" t="str">
        <f t="shared" si="0"/>
        <v/>
      </c>
      <c r="AZ16" s="1101"/>
      <c r="BA16" s="1101"/>
      <c r="BB16" s="1101"/>
      <c r="BC16" s="1101"/>
      <c r="BD16" s="1101"/>
      <c r="BE16" s="823"/>
      <c r="BF16" s="824"/>
      <c r="BG16" s="824"/>
      <c r="BH16" s="824"/>
      <c r="BI16" s="824"/>
      <c r="BJ16" s="824"/>
      <c r="BK16" s="824"/>
      <c r="BL16" s="824"/>
      <c r="BM16" s="824"/>
      <c r="BN16" s="825"/>
      <c r="BP16" s="208">
        <v>5</v>
      </c>
      <c r="BQ16" s="242"/>
    </row>
    <row r="17" spans="1:69" s="1" customFormat="1" ht="32.15" customHeight="1" x14ac:dyDescent="0.2">
      <c r="A17" s="948"/>
      <c r="B17" s="949"/>
      <c r="C17" s="983"/>
      <c r="D17" s="1182"/>
      <c r="E17" s="1183"/>
      <c r="F17" s="1183"/>
      <c r="G17" s="1183"/>
      <c r="H17" s="1183"/>
      <c r="I17" s="1184"/>
      <c r="J17" s="1184"/>
      <c r="K17" s="1184"/>
      <c r="L17" s="1184"/>
      <c r="M17" s="1184"/>
      <c r="N17" s="1184"/>
      <c r="O17" s="1184"/>
      <c r="P17" s="1184"/>
      <c r="Q17" s="1184"/>
      <c r="R17" s="1184"/>
      <c r="S17" s="1184"/>
      <c r="T17" s="1184"/>
      <c r="U17" s="1184"/>
      <c r="V17" s="1184"/>
      <c r="W17" s="1184"/>
      <c r="X17" s="1184"/>
      <c r="Y17" s="1184"/>
      <c r="Z17" s="1184"/>
      <c r="AA17" s="1184"/>
      <c r="AB17" s="1184"/>
      <c r="AC17" s="1184"/>
      <c r="AD17" s="1184"/>
      <c r="AE17" s="1184"/>
      <c r="AF17" s="1184"/>
      <c r="AG17" s="1184"/>
      <c r="AH17" s="1184"/>
      <c r="AI17" s="1184"/>
      <c r="AJ17" s="1184"/>
      <c r="AK17" s="1184"/>
      <c r="AL17" s="1184"/>
      <c r="AM17" s="1184"/>
      <c r="AN17" s="1184"/>
      <c r="AO17" s="1184"/>
      <c r="AP17" s="1184"/>
      <c r="AQ17" s="1184"/>
      <c r="AR17" s="1135"/>
      <c r="AS17" s="1135"/>
      <c r="AT17" s="1135"/>
      <c r="AU17" s="1115"/>
      <c r="AV17" s="1115"/>
      <c r="AW17" s="1115"/>
      <c r="AX17" s="1116"/>
      <c r="AY17" s="1100" t="str">
        <f t="shared" si="0"/>
        <v/>
      </c>
      <c r="AZ17" s="1101"/>
      <c r="BA17" s="1101"/>
      <c r="BB17" s="1101"/>
      <c r="BC17" s="1101"/>
      <c r="BD17" s="1101"/>
      <c r="BE17" s="823"/>
      <c r="BF17" s="824"/>
      <c r="BG17" s="824"/>
      <c r="BH17" s="824"/>
      <c r="BI17" s="824"/>
      <c r="BJ17" s="824"/>
      <c r="BK17" s="824"/>
      <c r="BL17" s="824"/>
      <c r="BM17" s="824"/>
      <c r="BN17" s="825"/>
      <c r="BP17" s="208">
        <v>6</v>
      </c>
      <c r="BQ17" s="242"/>
    </row>
    <row r="18" spans="1:69" s="1" customFormat="1" ht="32.15" customHeight="1" x14ac:dyDescent="0.2">
      <c r="A18" s="948"/>
      <c r="B18" s="949"/>
      <c r="C18" s="983"/>
      <c r="D18" s="1178"/>
      <c r="E18" s="1179"/>
      <c r="F18" s="1179"/>
      <c r="G18" s="1179"/>
      <c r="H18" s="1179"/>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0"/>
      <c r="AJ18" s="1180"/>
      <c r="AK18" s="1180"/>
      <c r="AL18" s="1180"/>
      <c r="AM18" s="1180"/>
      <c r="AN18" s="1180"/>
      <c r="AO18" s="1180"/>
      <c r="AP18" s="1180"/>
      <c r="AQ18" s="1180"/>
      <c r="AR18" s="1181"/>
      <c r="AS18" s="1181"/>
      <c r="AT18" s="1181"/>
      <c r="AU18" s="1174"/>
      <c r="AV18" s="1174"/>
      <c r="AW18" s="1174"/>
      <c r="AX18" s="1175"/>
      <c r="AY18" s="1176" t="str">
        <f t="shared" si="0"/>
        <v/>
      </c>
      <c r="AZ18" s="1177"/>
      <c r="BA18" s="1177"/>
      <c r="BB18" s="1177"/>
      <c r="BC18" s="1177"/>
      <c r="BD18" s="1177"/>
      <c r="BE18" s="823"/>
      <c r="BF18" s="824"/>
      <c r="BG18" s="824"/>
      <c r="BH18" s="824"/>
      <c r="BI18" s="824"/>
      <c r="BJ18" s="824"/>
      <c r="BK18" s="824"/>
      <c r="BL18" s="824"/>
      <c r="BM18" s="824"/>
      <c r="BN18" s="825"/>
      <c r="BP18" s="208">
        <v>7</v>
      </c>
      <c r="BQ18" s="242"/>
    </row>
    <row r="19" spans="1:69" ht="32.15" customHeight="1" thickBot="1" x14ac:dyDescent="0.25">
      <c r="A19" s="950"/>
      <c r="B19" s="951"/>
      <c r="C19" s="1034"/>
      <c r="D19" s="1102" t="s">
        <v>258</v>
      </c>
      <c r="E19" s="1016"/>
      <c r="F19" s="1016"/>
      <c r="G19" s="1016"/>
      <c r="H19" s="1016"/>
      <c r="I19" s="1016"/>
      <c r="J19" s="1016"/>
      <c r="K19" s="1016"/>
      <c r="L19" s="1016"/>
      <c r="M19" s="1016"/>
      <c r="N19" s="1016"/>
      <c r="O19" s="1016"/>
      <c r="P19" s="1016"/>
      <c r="Q19" s="1016"/>
      <c r="R19" s="1016"/>
      <c r="S19" s="1016"/>
      <c r="T19" s="1016"/>
      <c r="U19" s="1016"/>
      <c r="V19" s="1016"/>
      <c r="W19" s="1016"/>
      <c r="X19" s="1016"/>
      <c r="Y19" s="1016"/>
      <c r="Z19" s="1016"/>
      <c r="AA19" s="1016"/>
      <c r="AB19" s="1016"/>
      <c r="AC19" s="1016"/>
      <c r="AD19" s="1016"/>
      <c r="AE19" s="1016"/>
      <c r="AF19" s="1016"/>
      <c r="AG19" s="1016"/>
      <c r="AH19" s="1016"/>
      <c r="AI19" s="1016"/>
      <c r="AJ19" s="1016"/>
      <c r="AK19" s="1016"/>
      <c r="AL19" s="1016"/>
      <c r="AM19" s="1016"/>
      <c r="AN19" s="1016"/>
      <c r="AO19" s="1016"/>
      <c r="AP19" s="1016"/>
      <c r="AQ19" s="1016"/>
      <c r="AR19" s="1103">
        <f>SUM(AR12:AT18)</f>
        <v>0</v>
      </c>
      <c r="AS19" s="1104"/>
      <c r="AT19" s="1105"/>
      <c r="AU19" s="1020"/>
      <c r="AV19" s="1020"/>
      <c r="AW19" s="1020"/>
      <c r="AX19" s="1021"/>
      <c r="AY19" s="1022">
        <f>ROUNDDOWN(SUM(AY12:BD18),0)</f>
        <v>0</v>
      </c>
      <c r="AZ19" s="1023"/>
      <c r="BA19" s="1023"/>
      <c r="BB19" s="1023"/>
      <c r="BC19" s="1023"/>
      <c r="BD19" s="1023"/>
      <c r="BE19" s="801"/>
      <c r="BF19" s="802"/>
      <c r="BG19" s="802"/>
      <c r="BH19" s="802"/>
      <c r="BI19" s="802"/>
      <c r="BJ19" s="802"/>
      <c r="BK19" s="802"/>
      <c r="BL19" s="802"/>
      <c r="BM19" s="802"/>
      <c r="BN19" s="803"/>
      <c r="BP19" s="208">
        <v>8</v>
      </c>
      <c r="BQ19" s="242"/>
    </row>
    <row r="20" spans="1:69" ht="32.15" customHeight="1" thickBot="1" x14ac:dyDescent="0.25">
      <c r="A20" s="301"/>
      <c r="B20" s="317"/>
      <c r="C20" s="317"/>
      <c r="D20" s="318"/>
      <c r="E20" s="318"/>
      <c r="F20" s="318"/>
      <c r="G20" s="318"/>
      <c r="H20" s="318"/>
      <c r="I20" s="318"/>
      <c r="J20" s="318"/>
      <c r="K20" s="318"/>
      <c r="L20" s="318"/>
      <c r="M20" s="318"/>
      <c r="N20" s="318"/>
      <c r="O20" s="318"/>
      <c r="P20" s="318"/>
      <c r="Q20" s="318"/>
      <c r="R20" s="318"/>
      <c r="S20" s="318"/>
      <c r="T20" s="318"/>
      <c r="U20" s="318"/>
      <c r="V20" s="318"/>
      <c r="W20" s="318"/>
      <c r="X20" s="318"/>
      <c r="Y20" s="318"/>
      <c r="Z20" s="318"/>
      <c r="AA20" s="318"/>
      <c r="AB20" s="318"/>
      <c r="AC20" s="318"/>
      <c r="AD20" s="318"/>
      <c r="AE20" s="318"/>
      <c r="AF20" s="318"/>
      <c r="AG20" s="318"/>
      <c r="AH20" s="318"/>
      <c r="AI20" s="318"/>
      <c r="AJ20" s="318"/>
      <c r="AK20" s="318"/>
      <c r="AL20" s="318"/>
      <c r="AM20" s="318"/>
      <c r="AN20" s="318"/>
      <c r="AO20" s="318"/>
      <c r="AP20" s="318"/>
      <c r="AQ20" s="318"/>
      <c r="AR20" s="281"/>
      <c r="AS20" s="281"/>
      <c r="AT20" s="281"/>
      <c r="AU20" s="323"/>
      <c r="AV20" s="323"/>
      <c r="AW20" s="323"/>
      <c r="AX20" s="323"/>
      <c r="AY20" s="277"/>
      <c r="AZ20" s="277"/>
      <c r="BA20" s="277"/>
      <c r="BB20" s="277"/>
      <c r="BC20" s="277"/>
      <c r="BD20" s="277"/>
      <c r="BE20" s="277"/>
      <c r="BF20" s="277"/>
      <c r="BG20" s="277"/>
      <c r="BH20" s="277"/>
      <c r="BI20" s="277"/>
      <c r="BJ20" s="277"/>
      <c r="BK20" s="277"/>
      <c r="BL20" s="277"/>
      <c r="BM20" s="277"/>
      <c r="BN20" s="277"/>
      <c r="BP20" s="50"/>
      <c r="BQ20" s="312"/>
    </row>
    <row r="21" spans="1:69" ht="32.15" customHeight="1" thickBot="1" x14ac:dyDescent="0.25">
      <c r="A21" s="831" t="s">
        <v>445</v>
      </c>
      <c r="B21" s="832"/>
      <c r="C21" s="832"/>
      <c r="D21" s="832"/>
      <c r="E21" s="832"/>
      <c r="F21" s="832"/>
      <c r="G21" s="832"/>
      <c r="H21" s="832"/>
      <c r="I21" s="832"/>
      <c r="J21" s="832"/>
      <c r="K21" s="832"/>
      <c r="L21" s="832"/>
      <c r="M21" s="833"/>
      <c r="N21" s="310"/>
      <c r="O21" s="306" t="s">
        <v>439</v>
      </c>
      <c r="P21" s="310"/>
      <c r="Q21" s="310"/>
      <c r="R21" s="310"/>
      <c r="S21" s="310"/>
      <c r="T21" s="310"/>
      <c r="U21" s="310"/>
      <c r="V21" s="310"/>
      <c r="W21" s="310"/>
      <c r="X21" s="310"/>
      <c r="Y21" s="310"/>
      <c r="Z21" s="310"/>
      <c r="AA21" s="310"/>
      <c r="AB21" s="310"/>
      <c r="AC21" s="310"/>
      <c r="AD21" s="310"/>
      <c r="AE21" s="310"/>
      <c r="AF21" s="310"/>
      <c r="AG21" s="310"/>
      <c r="AH21" s="310"/>
      <c r="AI21" s="310"/>
      <c r="AJ21" s="310"/>
      <c r="AK21" s="310"/>
      <c r="AL21" s="310"/>
      <c r="AM21" s="310"/>
      <c r="AN21" s="310"/>
      <c r="AO21" s="310"/>
      <c r="AP21" s="275"/>
      <c r="AQ21" s="275"/>
      <c r="AR21" s="275"/>
      <c r="AS21" s="311"/>
      <c r="AT21" s="278"/>
      <c r="AU21" s="278"/>
      <c r="AV21" s="278"/>
      <c r="AW21" s="278"/>
      <c r="AX21" s="278"/>
      <c r="AY21" s="278"/>
      <c r="AZ21" s="278"/>
      <c r="BA21" s="50"/>
      <c r="BB21" s="365"/>
    </row>
    <row r="22" spans="1:69" ht="46.25" customHeight="1" x14ac:dyDescent="0.2">
      <c r="A22" s="1014" t="s">
        <v>52</v>
      </c>
      <c r="B22" s="1015"/>
      <c r="C22" s="1015"/>
      <c r="D22" s="840" t="s">
        <v>440</v>
      </c>
      <c r="E22" s="841"/>
      <c r="F22" s="841"/>
      <c r="G22" s="841"/>
      <c r="H22" s="841"/>
      <c r="I22" s="841"/>
      <c r="J22" s="841"/>
      <c r="K22" s="841"/>
      <c r="L22" s="841"/>
      <c r="M22" s="842"/>
      <c r="N22" s="1093" t="s">
        <v>382</v>
      </c>
      <c r="O22" s="955"/>
      <c r="P22" s="955"/>
      <c r="Q22" s="955"/>
      <c r="R22" s="955"/>
      <c r="S22" s="955"/>
      <c r="T22" s="955"/>
      <c r="U22" s="955"/>
      <c r="V22" s="955"/>
      <c r="W22" s="955"/>
      <c r="X22" s="955"/>
      <c r="Y22" s="955"/>
      <c r="Z22" s="955"/>
      <c r="AA22" s="955"/>
      <c r="AB22" s="955"/>
      <c r="AC22" s="955"/>
      <c r="AD22" s="955"/>
      <c r="AE22" s="955"/>
      <c r="AF22" s="955"/>
      <c r="AG22" s="955"/>
      <c r="AH22" s="955"/>
      <c r="AI22" s="955"/>
      <c r="AJ22" s="955"/>
      <c r="AK22" s="955"/>
      <c r="AL22" s="956"/>
      <c r="AM22" s="843" t="s">
        <v>442</v>
      </c>
      <c r="AN22" s="841"/>
      <c r="AO22" s="842"/>
      <c r="AP22" s="843" t="s">
        <v>443</v>
      </c>
      <c r="AQ22" s="841"/>
      <c r="AR22" s="841"/>
      <c r="AS22" s="842"/>
      <c r="AT22" s="843" t="s">
        <v>444</v>
      </c>
      <c r="AU22" s="841"/>
      <c r="AV22" s="841"/>
      <c r="AW22" s="841"/>
      <c r="AX22" s="850"/>
      <c r="AY22" s="851" t="s">
        <v>55</v>
      </c>
      <c r="AZ22" s="852"/>
      <c r="BA22" s="852"/>
      <c r="BB22" s="852"/>
      <c r="BC22" s="852"/>
      <c r="BD22" s="852"/>
      <c r="BE22" s="853" t="s">
        <v>101</v>
      </c>
      <c r="BF22" s="854"/>
      <c r="BG22" s="854"/>
      <c r="BH22" s="854"/>
      <c r="BI22" s="854"/>
      <c r="BJ22" s="854"/>
      <c r="BK22" s="854"/>
      <c r="BL22" s="854"/>
      <c r="BM22" s="854"/>
      <c r="BN22" s="855"/>
      <c r="BP22" s="50"/>
      <c r="BQ22" s="314"/>
    </row>
    <row r="23" spans="1:69" ht="32.15" customHeight="1" x14ac:dyDescent="0.2">
      <c r="A23" s="948"/>
      <c r="B23" s="949"/>
      <c r="C23" s="949"/>
      <c r="D23" s="810"/>
      <c r="E23" s="811"/>
      <c r="F23" s="811"/>
      <c r="G23" s="811"/>
      <c r="H23" s="811"/>
      <c r="I23" s="811"/>
      <c r="J23" s="811"/>
      <c r="K23" s="811"/>
      <c r="L23" s="811"/>
      <c r="M23" s="812"/>
      <c r="N23" s="1044"/>
      <c r="O23" s="1045"/>
      <c r="P23" s="1045"/>
      <c r="Q23" s="1045"/>
      <c r="R23" s="1045"/>
      <c r="S23" s="1045"/>
      <c r="T23" s="1045"/>
      <c r="U23" s="1045"/>
      <c r="V23" s="1045"/>
      <c r="W23" s="1045"/>
      <c r="X23" s="1045"/>
      <c r="Y23" s="1045"/>
      <c r="Z23" s="1045"/>
      <c r="AA23" s="1045"/>
      <c r="AB23" s="1045"/>
      <c r="AC23" s="1045"/>
      <c r="AD23" s="1045"/>
      <c r="AE23" s="1045"/>
      <c r="AF23" s="1045"/>
      <c r="AG23" s="1045"/>
      <c r="AH23" s="1045"/>
      <c r="AI23" s="1045"/>
      <c r="AJ23" s="1045"/>
      <c r="AK23" s="1045"/>
      <c r="AL23" s="1046"/>
      <c r="AM23" s="788"/>
      <c r="AN23" s="789"/>
      <c r="AO23" s="816"/>
      <c r="AP23" s="817"/>
      <c r="AQ23" s="811"/>
      <c r="AR23" s="811"/>
      <c r="AS23" s="812"/>
      <c r="AT23" s="779"/>
      <c r="AU23" s="780"/>
      <c r="AV23" s="780"/>
      <c r="AW23" s="780"/>
      <c r="AX23" s="781"/>
      <c r="AY23" s="1100" t="str">
        <f>IF(AT23&lt;&gt;"",ROUNDDOWN(AM23*AT23,0),"")</f>
        <v/>
      </c>
      <c r="AZ23" s="1101"/>
      <c r="BA23" s="1101"/>
      <c r="BB23" s="1101"/>
      <c r="BC23" s="1101"/>
      <c r="BD23" s="1101"/>
      <c r="BE23" s="823"/>
      <c r="BF23" s="824"/>
      <c r="BG23" s="824"/>
      <c r="BH23" s="824"/>
      <c r="BI23" s="824"/>
      <c r="BJ23" s="824"/>
      <c r="BK23" s="824"/>
      <c r="BL23" s="824"/>
      <c r="BM23" s="824"/>
      <c r="BN23" s="825"/>
      <c r="BP23" s="208">
        <v>9</v>
      </c>
      <c r="BQ23" s="242"/>
    </row>
    <row r="24" spans="1:69" ht="32.15" customHeight="1" x14ac:dyDescent="0.2">
      <c r="A24" s="948"/>
      <c r="B24" s="949"/>
      <c r="C24" s="949"/>
      <c r="D24" s="810"/>
      <c r="E24" s="811"/>
      <c r="F24" s="811"/>
      <c r="G24" s="811"/>
      <c r="H24" s="811"/>
      <c r="I24" s="811"/>
      <c r="J24" s="811"/>
      <c r="K24" s="811"/>
      <c r="L24" s="811"/>
      <c r="M24" s="812"/>
      <c r="N24" s="1044"/>
      <c r="O24" s="1045"/>
      <c r="P24" s="1045"/>
      <c r="Q24" s="1045"/>
      <c r="R24" s="1045"/>
      <c r="S24" s="1045"/>
      <c r="T24" s="1045"/>
      <c r="U24" s="1045"/>
      <c r="V24" s="1045"/>
      <c r="W24" s="1045"/>
      <c r="X24" s="1045"/>
      <c r="Y24" s="1045"/>
      <c r="Z24" s="1045"/>
      <c r="AA24" s="1045"/>
      <c r="AB24" s="1045"/>
      <c r="AC24" s="1045"/>
      <c r="AD24" s="1045"/>
      <c r="AE24" s="1045"/>
      <c r="AF24" s="1045"/>
      <c r="AG24" s="1045"/>
      <c r="AH24" s="1045"/>
      <c r="AI24" s="1045"/>
      <c r="AJ24" s="1045"/>
      <c r="AK24" s="1045"/>
      <c r="AL24" s="1046"/>
      <c r="AM24" s="788"/>
      <c r="AN24" s="789"/>
      <c r="AO24" s="816"/>
      <c r="AP24" s="817"/>
      <c r="AQ24" s="811"/>
      <c r="AR24" s="811"/>
      <c r="AS24" s="812"/>
      <c r="AT24" s="779"/>
      <c r="AU24" s="780"/>
      <c r="AV24" s="780"/>
      <c r="AW24" s="780"/>
      <c r="AX24" s="781"/>
      <c r="AY24" s="1100" t="str">
        <f t="shared" ref="AY24:AY37" si="1">IF(AT24&lt;&gt;"",ROUNDDOWN(AM24*AT24,0),"")</f>
        <v/>
      </c>
      <c r="AZ24" s="1101"/>
      <c r="BA24" s="1101"/>
      <c r="BB24" s="1101"/>
      <c r="BC24" s="1101"/>
      <c r="BD24" s="1101"/>
      <c r="BE24" s="823"/>
      <c r="BF24" s="824"/>
      <c r="BG24" s="824"/>
      <c r="BH24" s="824"/>
      <c r="BI24" s="824"/>
      <c r="BJ24" s="824"/>
      <c r="BK24" s="824"/>
      <c r="BL24" s="824"/>
      <c r="BM24" s="824"/>
      <c r="BN24" s="825"/>
      <c r="BP24" s="208">
        <v>10</v>
      </c>
      <c r="BQ24" s="242"/>
    </row>
    <row r="25" spans="1:69" ht="32.15" customHeight="1" x14ac:dyDescent="0.2">
      <c r="A25" s="948"/>
      <c r="B25" s="949"/>
      <c r="C25" s="949"/>
      <c r="D25" s="810"/>
      <c r="E25" s="811"/>
      <c r="F25" s="811"/>
      <c r="G25" s="811"/>
      <c r="H25" s="811"/>
      <c r="I25" s="811"/>
      <c r="J25" s="811"/>
      <c r="K25" s="811"/>
      <c r="L25" s="811"/>
      <c r="M25" s="812"/>
      <c r="N25" s="1044"/>
      <c r="O25" s="1045"/>
      <c r="P25" s="1045"/>
      <c r="Q25" s="1045"/>
      <c r="R25" s="1045"/>
      <c r="S25" s="1045"/>
      <c r="T25" s="1045"/>
      <c r="U25" s="1045"/>
      <c r="V25" s="1045"/>
      <c r="W25" s="1045"/>
      <c r="X25" s="1045"/>
      <c r="Y25" s="1045"/>
      <c r="Z25" s="1045"/>
      <c r="AA25" s="1045"/>
      <c r="AB25" s="1045"/>
      <c r="AC25" s="1045"/>
      <c r="AD25" s="1045"/>
      <c r="AE25" s="1045"/>
      <c r="AF25" s="1045"/>
      <c r="AG25" s="1045"/>
      <c r="AH25" s="1045"/>
      <c r="AI25" s="1045"/>
      <c r="AJ25" s="1045"/>
      <c r="AK25" s="1045"/>
      <c r="AL25" s="1046"/>
      <c r="AM25" s="788"/>
      <c r="AN25" s="789"/>
      <c r="AO25" s="816"/>
      <c r="AP25" s="817"/>
      <c r="AQ25" s="811"/>
      <c r="AR25" s="811"/>
      <c r="AS25" s="812"/>
      <c r="AT25" s="779"/>
      <c r="AU25" s="780"/>
      <c r="AV25" s="780"/>
      <c r="AW25" s="780"/>
      <c r="AX25" s="781"/>
      <c r="AY25" s="1100" t="str">
        <f t="shared" si="1"/>
        <v/>
      </c>
      <c r="AZ25" s="1101"/>
      <c r="BA25" s="1101"/>
      <c r="BB25" s="1101"/>
      <c r="BC25" s="1101"/>
      <c r="BD25" s="1101"/>
      <c r="BE25" s="823"/>
      <c r="BF25" s="824"/>
      <c r="BG25" s="824"/>
      <c r="BH25" s="824"/>
      <c r="BI25" s="824"/>
      <c r="BJ25" s="824"/>
      <c r="BK25" s="824"/>
      <c r="BL25" s="824"/>
      <c r="BM25" s="824"/>
      <c r="BN25" s="825"/>
      <c r="BP25" s="208">
        <v>11</v>
      </c>
      <c r="BQ25" s="242"/>
    </row>
    <row r="26" spans="1:69" ht="32.15" customHeight="1" x14ac:dyDescent="0.2">
      <c r="A26" s="948"/>
      <c r="B26" s="949"/>
      <c r="C26" s="949"/>
      <c r="D26" s="810"/>
      <c r="E26" s="811"/>
      <c r="F26" s="811"/>
      <c r="G26" s="811"/>
      <c r="H26" s="811"/>
      <c r="I26" s="811"/>
      <c r="J26" s="811"/>
      <c r="K26" s="811"/>
      <c r="L26" s="811"/>
      <c r="M26" s="812"/>
      <c r="N26" s="1044"/>
      <c r="O26" s="1045"/>
      <c r="P26" s="1045"/>
      <c r="Q26" s="1045"/>
      <c r="R26" s="1045"/>
      <c r="S26" s="1045"/>
      <c r="T26" s="1045"/>
      <c r="U26" s="1045"/>
      <c r="V26" s="1045"/>
      <c r="W26" s="1045"/>
      <c r="X26" s="1045"/>
      <c r="Y26" s="1045"/>
      <c r="Z26" s="1045"/>
      <c r="AA26" s="1045"/>
      <c r="AB26" s="1045"/>
      <c r="AC26" s="1045"/>
      <c r="AD26" s="1045"/>
      <c r="AE26" s="1045"/>
      <c r="AF26" s="1045"/>
      <c r="AG26" s="1045"/>
      <c r="AH26" s="1045"/>
      <c r="AI26" s="1045"/>
      <c r="AJ26" s="1045"/>
      <c r="AK26" s="1045"/>
      <c r="AL26" s="1046"/>
      <c r="AM26" s="788"/>
      <c r="AN26" s="789"/>
      <c r="AO26" s="816"/>
      <c r="AP26" s="817"/>
      <c r="AQ26" s="811"/>
      <c r="AR26" s="811"/>
      <c r="AS26" s="812"/>
      <c r="AT26" s="779"/>
      <c r="AU26" s="780"/>
      <c r="AV26" s="780"/>
      <c r="AW26" s="780"/>
      <c r="AX26" s="781"/>
      <c r="AY26" s="1100" t="str">
        <f t="shared" si="1"/>
        <v/>
      </c>
      <c r="AZ26" s="1101"/>
      <c r="BA26" s="1101"/>
      <c r="BB26" s="1101"/>
      <c r="BC26" s="1101"/>
      <c r="BD26" s="1101"/>
      <c r="BE26" s="823"/>
      <c r="BF26" s="824"/>
      <c r="BG26" s="824"/>
      <c r="BH26" s="824"/>
      <c r="BI26" s="824"/>
      <c r="BJ26" s="824"/>
      <c r="BK26" s="824"/>
      <c r="BL26" s="824"/>
      <c r="BM26" s="824"/>
      <c r="BN26" s="825"/>
      <c r="BP26" s="208">
        <v>12</v>
      </c>
      <c r="BQ26" s="242"/>
    </row>
    <row r="27" spans="1:69" ht="32.15" customHeight="1" x14ac:dyDescent="0.2">
      <c r="A27" s="948"/>
      <c r="B27" s="949"/>
      <c r="C27" s="949"/>
      <c r="D27" s="810"/>
      <c r="E27" s="811"/>
      <c r="F27" s="811"/>
      <c r="G27" s="811"/>
      <c r="H27" s="811"/>
      <c r="I27" s="811"/>
      <c r="J27" s="811"/>
      <c r="K27" s="811"/>
      <c r="L27" s="811"/>
      <c r="M27" s="812"/>
      <c r="N27" s="1044"/>
      <c r="O27" s="1045"/>
      <c r="P27" s="1045"/>
      <c r="Q27" s="1045"/>
      <c r="R27" s="1045"/>
      <c r="S27" s="1045"/>
      <c r="T27" s="1045"/>
      <c r="U27" s="1045"/>
      <c r="V27" s="1045"/>
      <c r="W27" s="1045"/>
      <c r="X27" s="1045"/>
      <c r="Y27" s="1045"/>
      <c r="Z27" s="1045"/>
      <c r="AA27" s="1045"/>
      <c r="AB27" s="1045"/>
      <c r="AC27" s="1045"/>
      <c r="AD27" s="1045"/>
      <c r="AE27" s="1045"/>
      <c r="AF27" s="1045"/>
      <c r="AG27" s="1045"/>
      <c r="AH27" s="1045"/>
      <c r="AI27" s="1045"/>
      <c r="AJ27" s="1045"/>
      <c r="AK27" s="1045"/>
      <c r="AL27" s="1046"/>
      <c r="AM27" s="788"/>
      <c r="AN27" s="789"/>
      <c r="AO27" s="816"/>
      <c r="AP27" s="817"/>
      <c r="AQ27" s="811"/>
      <c r="AR27" s="811"/>
      <c r="AS27" s="812"/>
      <c r="AT27" s="779"/>
      <c r="AU27" s="780"/>
      <c r="AV27" s="780"/>
      <c r="AW27" s="780"/>
      <c r="AX27" s="781"/>
      <c r="AY27" s="1100" t="str">
        <f t="shared" si="1"/>
        <v/>
      </c>
      <c r="AZ27" s="1101"/>
      <c r="BA27" s="1101"/>
      <c r="BB27" s="1101"/>
      <c r="BC27" s="1101"/>
      <c r="BD27" s="1101"/>
      <c r="BE27" s="823"/>
      <c r="BF27" s="824"/>
      <c r="BG27" s="824"/>
      <c r="BH27" s="824"/>
      <c r="BI27" s="824"/>
      <c r="BJ27" s="824"/>
      <c r="BK27" s="824"/>
      <c r="BL27" s="824"/>
      <c r="BM27" s="824"/>
      <c r="BN27" s="825"/>
      <c r="BP27" s="208">
        <v>13</v>
      </c>
      <c r="BQ27" s="242"/>
    </row>
    <row r="28" spans="1:69" ht="32.15" customHeight="1" x14ac:dyDescent="0.2">
      <c r="A28" s="948"/>
      <c r="B28" s="949"/>
      <c r="C28" s="949"/>
      <c r="D28" s="810"/>
      <c r="E28" s="811"/>
      <c r="F28" s="811"/>
      <c r="G28" s="811"/>
      <c r="H28" s="811"/>
      <c r="I28" s="811"/>
      <c r="J28" s="811"/>
      <c r="K28" s="811"/>
      <c r="L28" s="811"/>
      <c r="M28" s="812"/>
      <c r="N28" s="1044"/>
      <c r="O28" s="1045"/>
      <c r="P28" s="1045"/>
      <c r="Q28" s="1045"/>
      <c r="R28" s="1045"/>
      <c r="S28" s="1045"/>
      <c r="T28" s="1045"/>
      <c r="U28" s="1045"/>
      <c r="V28" s="1045"/>
      <c r="W28" s="1045"/>
      <c r="X28" s="1045"/>
      <c r="Y28" s="1045"/>
      <c r="Z28" s="1045"/>
      <c r="AA28" s="1045"/>
      <c r="AB28" s="1045"/>
      <c r="AC28" s="1045"/>
      <c r="AD28" s="1045"/>
      <c r="AE28" s="1045"/>
      <c r="AF28" s="1045"/>
      <c r="AG28" s="1045"/>
      <c r="AH28" s="1045"/>
      <c r="AI28" s="1045"/>
      <c r="AJ28" s="1045"/>
      <c r="AK28" s="1045"/>
      <c r="AL28" s="1046"/>
      <c r="AM28" s="788"/>
      <c r="AN28" s="789"/>
      <c r="AO28" s="816"/>
      <c r="AP28" s="817"/>
      <c r="AQ28" s="811"/>
      <c r="AR28" s="811"/>
      <c r="AS28" s="812"/>
      <c r="AT28" s="779"/>
      <c r="AU28" s="780"/>
      <c r="AV28" s="780"/>
      <c r="AW28" s="780"/>
      <c r="AX28" s="781"/>
      <c r="AY28" s="1100" t="str">
        <f t="shared" si="1"/>
        <v/>
      </c>
      <c r="AZ28" s="1101"/>
      <c r="BA28" s="1101"/>
      <c r="BB28" s="1101"/>
      <c r="BC28" s="1101"/>
      <c r="BD28" s="1101"/>
      <c r="BE28" s="823"/>
      <c r="BF28" s="824"/>
      <c r="BG28" s="824"/>
      <c r="BH28" s="824"/>
      <c r="BI28" s="824"/>
      <c r="BJ28" s="824"/>
      <c r="BK28" s="824"/>
      <c r="BL28" s="824"/>
      <c r="BM28" s="824"/>
      <c r="BN28" s="825"/>
      <c r="BP28" s="208">
        <v>14</v>
      </c>
      <c r="BQ28" s="242"/>
    </row>
    <row r="29" spans="1:69" ht="32.15" customHeight="1" x14ac:dyDescent="0.2">
      <c r="A29" s="948"/>
      <c r="B29" s="949"/>
      <c r="C29" s="949"/>
      <c r="D29" s="810"/>
      <c r="E29" s="811"/>
      <c r="F29" s="811"/>
      <c r="G29" s="811"/>
      <c r="H29" s="811"/>
      <c r="I29" s="811"/>
      <c r="J29" s="811"/>
      <c r="K29" s="811"/>
      <c r="L29" s="811"/>
      <c r="M29" s="812"/>
      <c r="N29" s="1044"/>
      <c r="O29" s="1045"/>
      <c r="P29" s="1045"/>
      <c r="Q29" s="1045"/>
      <c r="R29" s="1045"/>
      <c r="S29" s="1045"/>
      <c r="T29" s="1045"/>
      <c r="U29" s="1045"/>
      <c r="V29" s="1045"/>
      <c r="W29" s="1045"/>
      <c r="X29" s="1045"/>
      <c r="Y29" s="1045"/>
      <c r="Z29" s="1045"/>
      <c r="AA29" s="1045"/>
      <c r="AB29" s="1045"/>
      <c r="AC29" s="1045"/>
      <c r="AD29" s="1045"/>
      <c r="AE29" s="1045"/>
      <c r="AF29" s="1045"/>
      <c r="AG29" s="1045"/>
      <c r="AH29" s="1045"/>
      <c r="AI29" s="1045"/>
      <c r="AJ29" s="1045"/>
      <c r="AK29" s="1045"/>
      <c r="AL29" s="1046"/>
      <c r="AM29" s="788"/>
      <c r="AN29" s="789"/>
      <c r="AO29" s="816"/>
      <c r="AP29" s="817"/>
      <c r="AQ29" s="811"/>
      <c r="AR29" s="811"/>
      <c r="AS29" s="812"/>
      <c r="AT29" s="779"/>
      <c r="AU29" s="780"/>
      <c r="AV29" s="780"/>
      <c r="AW29" s="780"/>
      <c r="AX29" s="781"/>
      <c r="AY29" s="1100" t="str">
        <f t="shared" si="1"/>
        <v/>
      </c>
      <c r="AZ29" s="1101"/>
      <c r="BA29" s="1101"/>
      <c r="BB29" s="1101"/>
      <c r="BC29" s="1101"/>
      <c r="BD29" s="1101"/>
      <c r="BE29" s="823"/>
      <c r="BF29" s="824"/>
      <c r="BG29" s="824"/>
      <c r="BH29" s="824"/>
      <c r="BI29" s="824"/>
      <c r="BJ29" s="824"/>
      <c r="BK29" s="824"/>
      <c r="BL29" s="824"/>
      <c r="BM29" s="824"/>
      <c r="BN29" s="825"/>
      <c r="BP29" s="208">
        <v>15</v>
      </c>
      <c r="BQ29" s="242"/>
    </row>
    <row r="30" spans="1:69" ht="32.15" customHeight="1" x14ac:dyDescent="0.2">
      <c r="A30" s="948"/>
      <c r="B30" s="949"/>
      <c r="C30" s="949"/>
      <c r="D30" s="810"/>
      <c r="E30" s="811"/>
      <c r="F30" s="811"/>
      <c r="G30" s="811"/>
      <c r="H30" s="811"/>
      <c r="I30" s="811"/>
      <c r="J30" s="811"/>
      <c r="K30" s="811"/>
      <c r="L30" s="811"/>
      <c r="M30" s="812"/>
      <c r="N30" s="1044"/>
      <c r="O30" s="1045"/>
      <c r="P30" s="1045"/>
      <c r="Q30" s="1045"/>
      <c r="R30" s="1045"/>
      <c r="S30" s="1045"/>
      <c r="T30" s="1045"/>
      <c r="U30" s="1045"/>
      <c r="V30" s="1045"/>
      <c r="W30" s="1045"/>
      <c r="X30" s="1045"/>
      <c r="Y30" s="1045"/>
      <c r="Z30" s="1045"/>
      <c r="AA30" s="1045"/>
      <c r="AB30" s="1045"/>
      <c r="AC30" s="1045"/>
      <c r="AD30" s="1045"/>
      <c r="AE30" s="1045"/>
      <c r="AF30" s="1045"/>
      <c r="AG30" s="1045"/>
      <c r="AH30" s="1045"/>
      <c r="AI30" s="1045"/>
      <c r="AJ30" s="1045"/>
      <c r="AK30" s="1045"/>
      <c r="AL30" s="1046"/>
      <c r="AM30" s="788"/>
      <c r="AN30" s="789"/>
      <c r="AO30" s="816"/>
      <c r="AP30" s="817"/>
      <c r="AQ30" s="811"/>
      <c r="AR30" s="811"/>
      <c r="AS30" s="812"/>
      <c r="AT30" s="779"/>
      <c r="AU30" s="780"/>
      <c r="AV30" s="780"/>
      <c r="AW30" s="780"/>
      <c r="AX30" s="781"/>
      <c r="AY30" s="1100" t="str">
        <f t="shared" si="1"/>
        <v/>
      </c>
      <c r="AZ30" s="1101"/>
      <c r="BA30" s="1101"/>
      <c r="BB30" s="1101"/>
      <c r="BC30" s="1101"/>
      <c r="BD30" s="1101"/>
      <c r="BE30" s="823"/>
      <c r="BF30" s="824"/>
      <c r="BG30" s="824"/>
      <c r="BH30" s="824"/>
      <c r="BI30" s="824"/>
      <c r="BJ30" s="824"/>
      <c r="BK30" s="824"/>
      <c r="BL30" s="824"/>
      <c r="BM30" s="824"/>
      <c r="BN30" s="825"/>
      <c r="BP30" s="208">
        <v>16</v>
      </c>
      <c r="BQ30" s="242"/>
    </row>
    <row r="31" spans="1:69" ht="32.15" customHeight="1" x14ac:dyDescent="0.2">
      <c r="A31" s="948"/>
      <c r="B31" s="949"/>
      <c r="C31" s="949"/>
      <c r="D31" s="810"/>
      <c r="E31" s="811"/>
      <c r="F31" s="811"/>
      <c r="G31" s="811"/>
      <c r="H31" s="811"/>
      <c r="I31" s="811"/>
      <c r="J31" s="811"/>
      <c r="K31" s="811"/>
      <c r="L31" s="811"/>
      <c r="M31" s="812"/>
      <c r="N31" s="1044"/>
      <c r="O31" s="1045"/>
      <c r="P31" s="1045"/>
      <c r="Q31" s="1045"/>
      <c r="R31" s="1045"/>
      <c r="S31" s="1045"/>
      <c r="T31" s="1045"/>
      <c r="U31" s="1045"/>
      <c r="V31" s="1045"/>
      <c r="W31" s="1045"/>
      <c r="X31" s="1045"/>
      <c r="Y31" s="1045"/>
      <c r="Z31" s="1045"/>
      <c r="AA31" s="1045"/>
      <c r="AB31" s="1045"/>
      <c r="AC31" s="1045"/>
      <c r="AD31" s="1045"/>
      <c r="AE31" s="1045"/>
      <c r="AF31" s="1045"/>
      <c r="AG31" s="1045"/>
      <c r="AH31" s="1045"/>
      <c r="AI31" s="1045"/>
      <c r="AJ31" s="1045"/>
      <c r="AK31" s="1045"/>
      <c r="AL31" s="1046"/>
      <c r="AM31" s="788"/>
      <c r="AN31" s="789"/>
      <c r="AO31" s="816"/>
      <c r="AP31" s="817"/>
      <c r="AQ31" s="811"/>
      <c r="AR31" s="811"/>
      <c r="AS31" s="812"/>
      <c r="AT31" s="779"/>
      <c r="AU31" s="780"/>
      <c r="AV31" s="780"/>
      <c r="AW31" s="780"/>
      <c r="AX31" s="781"/>
      <c r="AY31" s="1100" t="str">
        <f t="shared" si="1"/>
        <v/>
      </c>
      <c r="AZ31" s="1101"/>
      <c r="BA31" s="1101"/>
      <c r="BB31" s="1101"/>
      <c r="BC31" s="1101"/>
      <c r="BD31" s="1101"/>
      <c r="BE31" s="823"/>
      <c r="BF31" s="824"/>
      <c r="BG31" s="824"/>
      <c r="BH31" s="824"/>
      <c r="BI31" s="824"/>
      <c r="BJ31" s="824"/>
      <c r="BK31" s="824"/>
      <c r="BL31" s="824"/>
      <c r="BM31" s="824"/>
      <c r="BN31" s="825"/>
      <c r="BP31" s="208">
        <v>17</v>
      </c>
      <c r="BQ31" s="242"/>
    </row>
    <row r="32" spans="1:69" ht="32.15" customHeight="1" x14ac:dyDescent="0.2">
      <c r="A32" s="948"/>
      <c r="B32" s="949"/>
      <c r="C32" s="949"/>
      <c r="D32" s="810"/>
      <c r="E32" s="811"/>
      <c r="F32" s="811"/>
      <c r="G32" s="811"/>
      <c r="H32" s="811"/>
      <c r="I32" s="811"/>
      <c r="J32" s="811"/>
      <c r="K32" s="811"/>
      <c r="L32" s="811"/>
      <c r="M32" s="812"/>
      <c r="N32" s="1044"/>
      <c r="O32" s="1045"/>
      <c r="P32" s="1045"/>
      <c r="Q32" s="1045"/>
      <c r="R32" s="1045"/>
      <c r="S32" s="1045"/>
      <c r="T32" s="1045"/>
      <c r="U32" s="1045"/>
      <c r="V32" s="1045"/>
      <c r="W32" s="1045"/>
      <c r="X32" s="1045"/>
      <c r="Y32" s="1045"/>
      <c r="Z32" s="1045"/>
      <c r="AA32" s="1045"/>
      <c r="AB32" s="1045"/>
      <c r="AC32" s="1045"/>
      <c r="AD32" s="1045"/>
      <c r="AE32" s="1045"/>
      <c r="AF32" s="1045"/>
      <c r="AG32" s="1045"/>
      <c r="AH32" s="1045"/>
      <c r="AI32" s="1045"/>
      <c r="AJ32" s="1045"/>
      <c r="AK32" s="1045"/>
      <c r="AL32" s="1046"/>
      <c r="AM32" s="788"/>
      <c r="AN32" s="789"/>
      <c r="AO32" s="816"/>
      <c r="AP32" s="817"/>
      <c r="AQ32" s="811"/>
      <c r="AR32" s="811"/>
      <c r="AS32" s="812"/>
      <c r="AT32" s="779"/>
      <c r="AU32" s="780"/>
      <c r="AV32" s="780"/>
      <c r="AW32" s="780"/>
      <c r="AX32" s="781"/>
      <c r="AY32" s="1100" t="str">
        <f t="shared" si="1"/>
        <v/>
      </c>
      <c r="AZ32" s="1101"/>
      <c r="BA32" s="1101"/>
      <c r="BB32" s="1101"/>
      <c r="BC32" s="1101"/>
      <c r="BD32" s="1101"/>
      <c r="BE32" s="823"/>
      <c r="BF32" s="824"/>
      <c r="BG32" s="824"/>
      <c r="BH32" s="824"/>
      <c r="BI32" s="824"/>
      <c r="BJ32" s="824"/>
      <c r="BK32" s="824"/>
      <c r="BL32" s="824"/>
      <c r="BM32" s="824"/>
      <c r="BN32" s="825"/>
      <c r="BP32" s="208">
        <v>18</v>
      </c>
      <c r="BQ32" s="242"/>
    </row>
    <row r="33" spans="1:69" ht="32.15" customHeight="1" outlineLevel="1" x14ac:dyDescent="0.2">
      <c r="A33" s="948"/>
      <c r="B33" s="949"/>
      <c r="C33" s="949"/>
      <c r="D33" s="810"/>
      <c r="E33" s="811"/>
      <c r="F33" s="811"/>
      <c r="G33" s="811"/>
      <c r="H33" s="811"/>
      <c r="I33" s="811"/>
      <c r="J33" s="811"/>
      <c r="K33" s="811"/>
      <c r="L33" s="811"/>
      <c r="M33" s="812"/>
      <c r="N33" s="1044"/>
      <c r="O33" s="1045"/>
      <c r="P33" s="1045"/>
      <c r="Q33" s="1045"/>
      <c r="R33" s="1045"/>
      <c r="S33" s="1045"/>
      <c r="T33" s="1045"/>
      <c r="U33" s="1045"/>
      <c r="V33" s="1045"/>
      <c r="W33" s="1045"/>
      <c r="X33" s="1045"/>
      <c r="Y33" s="1045"/>
      <c r="Z33" s="1045"/>
      <c r="AA33" s="1045"/>
      <c r="AB33" s="1045"/>
      <c r="AC33" s="1045"/>
      <c r="AD33" s="1045"/>
      <c r="AE33" s="1045"/>
      <c r="AF33" s="1045"/>
      <c r="AG33" s="1045"/>
      <c r="AH33" s="1045"/>
      <c r="AI33" s="1045"/>
      <c r="AJ33" s="1045"/>
      <c r="AK33" s="1045"/>
      <c r="AL33" s="1046"/>
      <c r="AM33" s="788"/>
      <c r="AN33" s="789"/>
      <c r="AO33" s="816"/>
      <c r="AP33" s="817"/>
      <c r="AQ33" s="811"/>
      <c r="AR33" s="811"/>
      <c r="AS33" s="812"/>
      <c r="AT33" s="779"/>
      <c r="AU33" s="780"/>
      <c r="AV33" s="780"/>
      <c r="AW33" s="780"/>
      <c r="AX33" s="781"/>
      <c r="AY33" s="1100" t="str">
        <f t="shared" si="1"/>
        <v/>
      </c>
      <c r="AZ33" s="1101"/>
      <c r="BA33" s="1101"/>
      <c r="BB33" s="1101"/>
      <c r="BC33" s="1101"/>
      <c r="BD33" s="1101"/>
      <c r="BE33" s="823"/>
      <c r="BF33" s="824"/>
      <c r="BG33" s="824"/>
      <c r="BH33" s="824"/>
      <c r="BI33" s="824"/>
      <c r="BJ33" s="824"/>
      <c r="BK33" s="824"/>
      <c r="BL33" s="824"/>
      <c r="BM33" s="824"/>
      <c r="BN33" s="825"/>
      <c r="BP33" s="208">
        <v>19</v>
      </c>
      <c r="BQ33" s="242"/>
    </row>
    <row r="34" spans="1:69" ht="32.15" customHeight="1" outlineLevel="1" x14ac:dyDescent="0.2">
      <c r="A34" s="948"/>
      <c r="B34" s="949"/>
      <c r="C34" s="949"/>
      <c r="D34" s="810"/>
      <c r="E34" s="811"/>
      <c r="F34" s="811"/>
      <c r="G34" s="811"/>
      <c r="H34" s="811"/>
      <c r="I34" s="811"/>
      <c r="J34" s="811"/>
      <c r="K34" s="811"/>
      <c r="L34" s="811"/>
      <c r="M34" s="812"/>
      <c r="N34" s="1044"/>
      <c r="O34" s="1045"/>
      <c r="P34" s="1045"/>
      <c r="Q34" s="1045"/>
      <c r="R34" s="1045"/>
      <c r="S34" s="1045"/>
      <c r="T34" s="1045"/>
      <c r="U34" s="1045"/>
      <c r="V34" s="1045"/>
      <c r="W34" s="1045"/>
      <c r="X34" s="1045"/>
      <c r="Y34" s="1045"/>
      <c r="Z34" s="1045"/>
      <c r="AA34" s="1045"/>
      <c r="AB34" s="1045"/>
      <c r="AC34" s="1045"/>
      <c r="AD34" s="1045"/>
      <c r="AE34" s="1045"/>
      <c r="AF34" s="1045"/>
      <c r="AG34" s="1045"/>
      <c r="AH34" s="1045"/>
      <c r="AI34" s="1045"/>
      <c r="AJ34" s="1045"/>
      <c r="AK34" s="1045"/>
      <c r="AL34" s="1046"/>
      <c r="AM34" s="788"/>
      <c r="AN34" s="789"/>
      <c r="AO34" s="816"/>
      <c r="AP34" s="817"/>
      <c r="AQ34" s="811"/>
      <c r="AR34" s="811"/>
      <c r="AS34" s="812"/>
      <c r="AT34" s="779"/>
      <c r="AU34" s="780"/>
      <c r="AV34" s="780"/>
      <c r="AW34" s="780"/>
      <c r="AX34" s="781"/>
      <c r="AY34" s="1100" t="str">
        <f t="shared" si="1"/>
        <v/>
      </c>
      <c r="AZ34" s="1101"/>
      <c r="BA34" s="1101"/>
      <c r="BB34" s="1101"/>
      <c r="BC34" s="1101"/>
      <c r="BD34" s="1101"/>
      <c r="BE34" s="823"/>
      <c r="BF34" s="824"/>
      <c r="BG34" s="824"/>
      <c r="BH34" s="824"/>
      <c r="BI34" s="824"/>
      <c r="BJ34" s="824"/>
      <c r="BK34" s="824"/>
      <c r="BL34" s="824"/>
      <c r="BM34" s="824"/>
      <c r="BN34" s="825"/>
      <c r="BP34" s="208">
        <v>20</v>
      </c>
      <c r="BQ34" s="242"/>
    </row>
    <row r="35" spans="1:69" ht="32.15" customHeight="1" outlineLevel="1" x14ac:dyDescent="0.2">
      <c r="A35" s="948"/>
      <c r="B35" s="949"/>
      <c r="C35" s="949"/>
      <c r="D35" s="810"/>
      <c r="E35" s="811"/>
      <c r="F35" s="811"/>
      <c r="G35" s="811"/>
      <c r="H35" s="811"/>
      <c r="I35" s="811"/>
      <c r="J35" s="811"/>
      <c r="K35" s="811"/>
      <c r="L35" s="811"/>
      <c r="M35" s="812"/>
      <c r="N35" s="1044"/>
      <c r="O35" s="1045"/>
      <c r="P35" s="1045"/>
      <c r="Q35" s="1045"/>
      <c r="R35" s="1045"/>
      <c r="S35" s="1045"/>
      <c r="T35" s="1045"/>
      <c r="U35" s="1045"/>
      <c r="V35" s="1045"/>
      <c r="W35" s="1045"/>
      <c r="X35" s="1045"/>
      <c r="Y35" s="1045"/>
      <c r="Z35" s="1045"/>
      <c r="AA35" s="1045"/>
      <c r="AB35" s="1045"/>
      <c r="AC35" s="1045"/>
      <c r="AD35" s="1045"/>
      <c r="AE35" s="1045"/>
      <c r="AF35" s="1045"/>
      <c r="AG35" s="1045"/>
      <c r="AH35" s="1045"/>
      <c r="AI35" s="1045"/>
      <c r="AJ35" s="1045"/>
      <c r="AK35" s="1045"/>
      <c r="AL35" s="1046"/>
      <c r="AM35" s="788"/>
      <c r="AN35" s="789"/>
      <c r="AO35" s="816"/>
      <c r="AP35" s="817"/>
      <c r="AQ35" s="811"/>
      <c r="AR35" s="811"/>
      <c r="AS35" s="812"/>
      <c r="AT35" s="779"/>
      <c r="AU35" s="780"/>
      <c r="AV35" s="780"/>
      <c r="AW35" s="780"/>
      <c r="AX35" s="781"/>
      <c r="AY35" s="1100" t="str">
        <f t="shared" si="1"/>
        <v/>
      </c>
      <c r="AZ35" s="1101"/>
      <c r="BA35" s="1101"/>
      <c r="BB35" s="1101"/>
      <c r="BC35" s="1101"/>
      <c r="BD35" s="1101"/>
      <c r="BE35" s="823"/>
      <c r="BF35" s="824"/>
      <c r="BG35" s="824"/>
      <c r="BH35" s="824"/>
      <c r="BI35" s="824"/>
      <c r="BJ35" s="824"/>
      <c r="BK35" s="824"/>
      <c r="BL35" s="824"/>
      <c r="BM35" s="824"/>
      <c r="BN35" s="825"/>
      <c r="BP35" s="208">
        <v>21</v>
      </c>
      <c r="BQ35" s="242"/>
    </row>
    <row r="36" spans="1:69" ht="32.15" customHeight="1" outlineLevel="1" x14ac:dyDescent="0.2">
      <c r="A36" s="948"/>
      <c r="B36" s="949"/>
      <c r="C36" s="949"/>
      <c r="D36" s="810"/>
      <c r="E36" s="811"/>
      <c r="F36" s="811"/>
      <c r="G36" s="811"/>
      <c r="H36" s="811"/>
      <c r="I36" s="811"/>
      <c r="J36" s="811"/>
      <c r="K36" s="811"/>
      <c r="L36" s="811"/>
      <c r="M36" s="812"/>
      <c r="N36" s="1044"/>
      <c r="O36" s="1045"/>
      <c r="P36" s="1045"/>
      <c r="Q36" s="1045"/>
      <c r="R36" s="1045"/>
      <c r="S36" s="1045"/>
      <c r="T36" s="1045"/>
      <c r="U36" s="1045"/>
      <c r="V36" s="1045"/>
      <c r="W36" s="1045"/>
      <c r="X36" s="1045"/>
      <c r="Y36" s="1045"/>
      <c r="Z36" s="1045"/>
      <c r="AA36" s="1045"/>
      <c r="AB36" s="1045"/>
      <c r="AC36" s="1045"/>
      <c r="AD36" s="1045"/>
      <c r="AE36" s="1045"/>
      <c r="AF36" s="1045"/>
      <c r="AG36" s="1045"/>
      <c r="AH36" s="1045"/>
      <c r="AI36" s="1045"/>
      <c r="AJ36" s="1045"/>
      <c r="AK36" s="1045"/>
      <c r="AL36" s="1046"/>
      <c r="AM36" s="788"/>
      <c r="AN36" s="789"/>
      <c r="AO36" s="816"/>
      <c r="AP36" s="817"/>
      <c r="AQ36" s="811"/>
      <c r="AR36" s="811"/>
      <c r="AS36" s="812"/>
      <c r="AT36" s="779"/>
      <c r="AU36" s="780"/>
      <c r="AV36" s="780"/>
      <c r="AW36" s="780"/>
      <c r="AX36" s="781"/>
      <c r="AY36" s="1100" t="str">
        <f t="shared" si="1"/>
        <v/>
      </c>
      <c r="AZ36" s="1101"/>
      <c r="BA36" s="1101"/>
      <c r="BB36" s="1101"/>
      <c r="BC36" s="1101"/>
      <c r="BD36" s="1101"/>
      <c r="BE36" s="823"/>
      <c r="BF36" s="824"/>
      <c r="BG36" s="824"/>
      <c r="BH36" s="824"/>
      <c r="BI36" s="824"/>
      <c r="BJ36" s="824"/>
      <c r="BK36" s="824"/>
      <c r="BL36" s="824"/>
      <c r="BM36" s="824"/>
      <c r="BN36" s="825"/>
      <c r="BP36" s="208">
        <v>22</v>
      </c>
      <c r="BQ36" s="242"/>
    </row>
    <row r="37" spans="1:69" ht="32.15" customHeight="1" outlineLevel="1" x14ac:dyDescent="0.2">
      <c r="A37" s="948"/>
      <c r="B37" s="949"/>
      <c r="C37" s="949"/>
      <c r="D37" s="887"/>
      <c r="E37" s="888"/>
      <c r="F37" s="888"/>
      <c r="G37" s="888"/>
      <c r="H37" s="888"/>
      <c r="I37" s="888"/>
      <c r="J37" s="888"/>
      <c r="K37" s="888"/>
      <c r="L37" s="888"/>
      <c r="M37" s="889"/>
      <c r="N37" s="1050"/>
      <c r="O37" s="1051"/>
      <c r="P37" s="1051"/>
      <c r="Q37" s="1051"/>
      <c r="R37" s="1051"/>
      <c r="S37" s="1051"/>
      <c r="T37" s="1051"/>
      <c r="U37" s="1051"/>
      <c r="V37" s="1051"/>
      <c r="W37" s="1051"/>
      <c r="X37" s="1051"/>
      <c r="Y37" s="1051"/>
      <c r="Z37" s="1051"/>
      <c r="AA37" s="1051"/>
      <c r="AB37" s="1051"/>
      <c r="AC37" s="1051"/>
      <c r="AD37" s="1051"/>
      <c r="AE37" s="1051"/>
      <c r="AF37" s="1051"/>
      <c r="AG37" s="1051"/>
      <c r="AH37" s="1051"/>
      <c r="AI37" s="1051"/>
      <c r="AJ37" s="1051"/>
      <c r="AK37" s="1051"/>
      <c r="AL37" s="1052"/>
      <c r="AM37" s="865"/>
      <c r="AN37" s="866"/>
      <c r="AO37" s="893"/>
      <c r="AP37" s="894"/>
      <c r="AQ37" s="888"/>
      <c r="AR37" s="888"/>
      <c r="AS37" s="889"/>
      <c r="AT37" s="818"/>
      <c r="AU37" s="819"/>
      <c r="AV37" s="819"/>
      <c r="AW37" s="819"/>
      <c r="AX37" s="820"/>
      <c r="AY37" s="1100" t="str">
        <f t="shared" si="1"/>
        <v/>
      </c>
      <c r="AZ37" s="1101"/>
      <c r="BA37" s="1101"/>
      <c r="BB37" s="1101"/>
      <c r="BC37" s="1101"/>
      <c r="BD37" s="1101"/>
      <c r="BE37" s="793"/>
      <c r="BF37" s="794"/>
      <c r="BG37" s="794"/>
      <c r="BH37" s="794"/>
      <c r="BI37" s="794"/>
      <c r="BJ37" s="794"/>
      <c r="BK37" s="794"/>
      <c r="BL37" s="794"/>
      <c r="BM37" s="794"/>
      <c r="BN37" s="795"/>
      <c r="BP37" s="208">
        <v>23</v>
      </c>
      <c r="BQ37" s="242"/>
    </row>
    <row r="38" spans="1:69" ht="32.15" customHeight="1" thickBot="1" x14ac:dyDescent="0.25">
      <c r="A38" s="950"/>
      <c r="B38" s="951"/>
      <c r="C38" s="951"/>
      <c r="D38" s="1102" t="s">
        <v>241</v>
      </c>
      <c r="E38" s="1016"/>
      <c r="F38" s="1016"/>
      <c r="G38" s="1016"/>
      <c r="H38" s="1016"/>
      <c r="I38" s="1016"/>
      <c r="J38" s="1016"/>
      <c r="K38" s="1016"/>
      <c r="L38" s="1016"/>
      <c r="M38" s="1016"/>
      <c r="N38" s="1016"/>
      <c r="O38" s="1016"/>
      <c r="P38" s="1016"/>
      <c r="Q38" s="1016"/>
      <c r="R38" s="1016"/>
      <c r="S38" s="1016"/>
      <c r="T38" s="1016"/>
      <c r="U38" s="1016"/>
      <c r="V38" s="1016"/>
      <c r="W38" s="1016"/>
      <c r="X38" s="1016"/>
      <c r="Y38" s="1016"/>
      <c r="Z38" s="1016"/>
      <c r="AA38" s="1016"/>
      <c r="AB38" s="1016"/>
      <c r="AC38" s="1016"/>
      <c r="AD38" s="1016"/>
      <c r="AE38" s="1016"/>
      <c r="AF38" s="1016"/>
      <c r="AG38" s="1016"/>
      <c r="AH38" s="1016"/>
      <c r="AI38" s="1016"/>
      <c r="AJ38" s="1016"/>
      <c r="AK38" s="1016"/>
      <c r="AL38" s="1016"/>
      <c r="AM38" s="1016"/>
      <c r="AN38" s="1016"/>
      <c r="AO38" s="1016"/>
      <c r="AP38" s="1016"/>
      <c r="AQ38" s="1016"/>
      <c r="AR38" s="1016"/>
      <c r="AS38" s="1016"/>
      <c r="AT38" s="1016"/>
      <c r="AU38" s="1016"/>
      <c r="AV38" s="1016"/>
      <c r="AW38" s="1016"/>
      <c r="AX38" s="1173"/>
      <c r="AY38" s="1022">
        <f>SUM(AY23:BD37)</f>
        <v>0</v>
      </c>
      <c r="AZ38" s="1023"/>
      <c r="BA38" s="1023"/>
      <c r="BB38" s="1023"/>
      <c r="BC38" s="1023"/>
      <c r="BD38" s="1023"/>
      <c r="BE38" s="801"/>
      <c r="BF38" s="802"/>
      <c r="BG38" s="802"/>
      <c r="BH38" s="802"/>
      <c r="BI38" s="802"/>
      <c r="BJ38" s="802"/>
      <c r="BK38" s="802"/>
      <c r="BL38" s="802"/>
      <c r="BM38" s="802"/>
      <c r="BN38" s="803"/>
      <c r="BP38" s="208">
        <v>24</v>
      </c>
      <c r="BQ38" s="242"/>
    </row>
    <row r="39" spans="1:69" ht="32.15" customHeight="1" x14ac:dyDescent="0.2">
      <c r="A39" s="317"/>
      <c r="B39" s="317"/>
      <c r="C39" s="317"/>
      <c r="D39" s="318"/>
      <c r="E39" s="318"/>
      <c r="F39" s="318"/>
      <c r="G39" s="318"/>
      <c r="H39" s="318"/>
      <c r="I39" s="318"/>
      <c r="J39" s="318"/>
      <c r="K39" s="318"/>
      <c r="L39" s="318"/>
      <c r="M39" s="318"/>
      <c r="N39" s="318"/>
      <c r="O39" s="318"/>
      <c r="P39" s="318"/>
      <c r="Q39" s="318"/>
      <c r="R39" s="318"/>
      <c r="S39" s="318"/>
      <c r="T39" s="318"/>
      <c r="U39" s="318"/>
      <c r="V39" s="318"/>
      <c r="W39" s="318"/>
      <c r="X39" s="318"/>
      <c r="Y39" s="318"/>
      <c r="Z39" s="318"/>
      <c r="AA39" s="318"/>
      <c r="AB39" s="318"/>
      <c r="AC39" s="318"/>
      <c r="AD39" s="318"/>
      <c r="AE39" s="318"/>
      <c r="AF39" s="318"/>
      <c r="AG39" s="318"/>
      <c r="AH39" s="318"/>
      <c r="AI39" s="318"/>
      <c r="AJ39" s="318"/>
      <c r="AK39" s="318"/>
      <c r="AL39" s="318"/>
      <c r="AM39" s="318"/>
      <c r="AN39" s="318"/>
      <c r="AO39" s="318"/>
      <c r="AP39" s="318"/>
      <c r="AQ39" s="318"/>
      <c r="AR39" s="318"/>
      <c r="AS39" s="318"/>
      <c r="AT39" s="318"/>
      <c r="AU39" s="318"/>
      <c r="AV39" s="318"/>
      <c r="AW39" s="318"/>
      <c r="AX39" s="318"/>
      <c r="AY39" s="277"/>
      <c r="AZ39" s="277"/>
      <c r="BA39" s="277"/>
      <c r="BB39" s="277"/>
      <c r="BC39" s="277"/>
      <c r="BD39" s="277"/>
      <c r="BE39" s="277"/>
      <c r="BF39" s="277"/>
      <c r="BG39" s="277"/>
      <c r="BH39" s="277"/>
      <c r="BI39" s="277"/>
      <c r="BJ39" s="277"/>
      <c r="BK39" s="277"/>
      <c r="BL39" s="277"/>
      <c r="BM39" s="277"/>
      <c r="BN39" s="277"/>
      <c r="BP39" s="50"/>
      <c r="BQ39" s="313"/>
    </row>
    <row r="40" spans="1:69" ht="39" customHeight="1" thickBot="1" x14ac:dyDescent="0.25">
      <c r="A40" s="232" t="s">
        <v>320</v>
      </c>
      <c r="B40" s="271"/>
      <c r="C40" s="271"/>
      <c r="D40" s="271"/>
      <c r="E40" s="271"/>
      <c r="F40" s="271"/>
      <c r="G40" s="271"/>
      <c r="H40" s="271"/>
      <c r="I40" s="271"/>
      <c r="J40" s="271"/>
      <c r="K40" s="271"/>
      <c r="L40" s="271"/>
      <c r="M40" s="271"/>
      <c r="N40" s="271"/>
      <c r="O40" s="271"/>
      <c r="P40" s="271"/>
      <c r="Q40" s="271"/>
      <c r="R40" s="271"/>
      <c r="S40" s="271"/>
      <c r="T40" s="271"/>
      <c r="V40" s="271"/>
      <c r="W40" s="271"/>
      <c r="X40" s="271"/>
      <c r="Y40" s="233" t="s">
        <v>330</v>
      </c>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1"/>
      <c r="AY40" s="271"/>
      <c r="AZ40" s="271"/>
      <c r="BA40" s="271"/>
      <c r="BB40" s="271"/>
      <c r="BC40" s="271"/>
      <c r="BD40" s="271"/>
      <c r="BE40" s="271"/>
      <c r="BF40" s="271"/>
      <c r="BG40" s="271"/>
      <c r="BH40" s="271"/>
      <c r="BI40" s="271"/>
      <c r="BJ40" s="271"/>
      <c r="BK40" s="271"/>
      <c r="BL40" s="271"/>
      <c r="BM40" s="271"/>
      <c r="BN40" s="271"/>
    </row>
    <row r="41" spans="1:69" ht="32.25" customHeight="1" thickBot="1" x14ac:dyDescent="0.3">
      <c r="A41" s="877" t="s">
        <v>461</v>
      </c>
      <c r="B41" s="878"/>
      <c r="C41" s="878"/>
      <c r="D41" s="878"/>
      <c r="E41" s="878"/>
      <c r="F41" s="878"/>
      <c r="G41" s="878"/>
      <c r="H41" s="878"/>
      <c r="I41" s="878"/>
      <c r="J41" s="878"/>
      <c r="K41" s="878"/>
      <c r="L41" s="878"/>
      <c r="M41" s="879"/>
      <c r="N41" s="1"/>
      <c r="O41" s="306" t="s">
        <v>454</v>
      </c>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307"/>
      <c r="AQ41" s="1"/>
      <c r="AR41" s="1"/>
      <c r="AS41" s="1"/>
      <c r="AT41" s="1"/>
      <c r="AU41" s="1"/>
      <c r="AV41" s="1"/>
      <c r="AW41" s="1"/>
      <c r="AX41" s="1"/>
      <c r="AY41" s="1"/>
      <c r="AZ41" s="1"/>
    </row>
    <row r="42" spans="1:69" ht="46.4" customHeight="1" x14ac:dyDescent="0.2">
      <c r="A42" s="1089" t="s">
        <v>51</v>
      </c>
      <c r="B42" s="1090"/>
      <c r="C42" s="1091"/>
      <c r="D42" s="302"/>
      <c r="E42" s="303"/>
      <c r="F42" s="1093" t="s">
        <v>366</v>
      </c>
      <c r="G42" s="955"/>
      <c r="H42" s="955"/>
      <c r="I42" s="955"/>
      <c r="J42" s="956"/>
      <c r="K42" s="1093" t="s">
        <v>375</v>
      </c>
      <c r="L42" s="955"/>
      <c r="M42" s="955"/>
      <c r="N42" s="955"/>
      <c r="O42" s="955"/>
      <c r="P42" s="955"/>
      <c r="Q42" s="955"/>
      <c r="R42" s="955"/>
      <c r="S42" s="955"/>
      <c r="T42" s="955"/>
      <c r="U42" s="1002" t="s">
        <v>301</v>
      </c>
      <c r="V42" s="1003"/>
      <c r="W42" s="1003"/>
      <c r="X42" s="1003"/>
      <c r="Y42" s="1003"/>
      <c r="Z42" s="1003"/>
      <c r="AA42" s="1003"/>
      <c r="AB42" s="1003"/>
      <c r="AC42" s="1004"/>
      <c r="AD42" s="1002" t="s">
        <v>372</v>
      </c>
      <c r="AE42" s="1003"/>
      <c r="AF42" s="1003"/>
      <c r="AG42" s="1003"/>
      <c r="AH42" s="1003"/>
      <c r="AI42" s="1003"/>
      <c r="AJ42" s="1003"/>
      <c r="AK42" s="1003"/>
      <c r="AL42" s="1003"/>
      <c r="AM42" s="1003"/>
      <c r="AN42" s="1003"/>
      <c r="AO42" s="1003"/>
      <c r="AP42" s="1003"/>
      <c r="AQ42" s="1003"/>
      <c r="AR42" s="1003"/>
      <c r="AS42" s="1003"/>
      <c r="AT42" s="1003"/>
      <c r="AU42" s="1003"/>
      <c r="AV42" s="1003"/>
      <c r="AW42" s="1003"/>
      <c r="AX42" s="1172"/>
      <c r="AY42" s="1170" t="s">
        <v>527</v>
      </c>
      <c r="AZ42" s="1171"/>
      <c r="BA42" s="1171"/>
      <c r="BB42" s="1171"/>
      <c r="BC42" s="1171"/>
      <c r="BD42" s="1171"/>
      <c r="BE42" s="853" t="s">
        <v>101</v>
      </c>
      <c r="BF42" s="854"/>
      <c r="BG42" s="854"/>
      <c r="BH42" s="854"/>
      <c r="BI42" s="854"/>
      <c r="BJ42" s="854"/>
      <c r="BK42" s="854"/>
      <c r="BL42" s="854"/>
      <c r="BM42" s="854"/>
      <c r="BN42" s="855"/>
      <c r="BP42" s="208" t="s">
        <v>78</v>
      </c>
      <c r="BQ42" s="209" t="s">
        <v>292</v>
      </c>
    </row>
    <row r="43" spans="1:69" ht="32.25" customHeight="1" x14ac:dyDescent="0.2">
      <c r="A43" s="1123" t="s">
        <v>313</v>
      </c>
      <c r="B43" s="1124"/>
      <c r="C43" s="1125"/>
      <c r="D43" s="1165" t="s">
        <v>362</v>
      </c>
      <c r="E43" s="1166"/>
      <c r="F43" s="1132" t="s">
        <v>367</v>
      </c>
      <c r="G43" s="1133"/>
      <c r="H43" s="1133"/>
      <c r="I43" s="1133"/>
      <c r="J43" s="1134"/>
      <c r="K43" s="1044"/>
      <c r="L43" s="1045"/>
      <c r="M43" s="1045"/>
      <c r="N43" s="1045"/>
      <c r="O43" s="1045"/>
      <c r="P43" s="1045"/>
      <c r="Q43" s="1045"/>
      <c r="R43" s="1045"/>
      <c r="S43" s="1045"/>
      <c r="T43" s="1045"/>
      <c r="U43" s="1044"/>
      <c r="V43" s="1045"/>
      <c r="W43" s="1045"/>
      <c r="X43" s="1045"/>
      <c r="Y43" s="1045"/>
      <c r="Z43" s="1045"/>
      <c r="AA43" s="1045"/>
      <c r="AB43" s="1045"/>
      <c r="AC43" s="1046"/>
      <c r="AD43" s="1044"/>
      <c r="AE43" s="1045"/>
      <c r="AF43" s="1045"/>
      <c r="AG43" s="1045"/>
      <c r="AH43" s="1045"/>
      <c r="AI43" s="1045"/>
      <c r="AJ43" s="1045"/>
      <c r="AK43" s="1045"/>
      <c r="AL43" s="1045"/>
      <c r="AM43" s="1045"/>
      <c r="AN43" s="1045"/>
      <c r="AO43" s="1045"/>
      <c r="AP43" s="1045"/>
      <c r="AQ43" s="1045"/>
      <c r="AR43" s="1045"/>
      <c r="AS43" s="1045"/>
      <c r="AT43" s="1045"/>
      <c r="AU43" s="1045"/>
      <c r="AV43" s="1045"/>
      <c r="AW43" s="1045"/>
      <c r="AX43" s="1169"/>
      <c r="AY43" s="1155"/>
      <c r="AZ43" s="1156"/>
      <c r="BA43" s="1156"/>
      <c r="BB43" s="1156"/>
      <c r="BC43" s="1156"/>
      <c r="BD43" s="1156"/>
      <c r="BE43" s="823"/>
      <c r="BF43" s="824"/>
      <c r="BG43" s="824"/>
      <c r="BH43" s="824"/>
      <c r="BI43" s="824"/>
      <c r="BJ43" s="824"/>
      <c r="BK43" s="824"/>
      <c r="BL43" s="824"/>
      <c r="BM43" s="824"/>
      <c r="BN43" s="825"/>
      <c r="BP43" s="208">
        <v>25</v>
      </c>
      <c r="BQ43" s="242"/>
    </row>
    <row r="44" spans="1:69" ht="32.25" customHeight="1" x14ac:dyDescent="0.2">
      <c r="A44" s="1126"/>
      <c r="B44" s="1127"/>
      <c r="C44" s="1128"/>
      <c r="D44" s="1167"/>
      <c r="E44" s="1168"/>
      <c r="F44" s="1132" t="s">
        <v>369</v>
      </c>
      <c r="G44" s="1133"/>
      <c r="H44" s="1133"/>
      <c r="I44" s="1133"/>
      <c r="J44" s="1134"/>
      <c r="K44" s="1044"/>
      <c r="L44" s="1045"/>
      <c r="M44" s="1045"/>
      <c r="N44" s="1045"/>
      <c r="O44" s="1045"/>
      <c r="P44" s="1045"/>
      <c r="Q44" s="1045"/>
      <c r="R44" s="1045"/>
      <c r="S44" s="1045"/>
      <c r="T44" s="1045"/>
      <c r="U44" s="1044"/>
      <c r="V44" s="1045"/>
      <c r="W44" s="1045"/>
      <c r="X44" s="1045"/>
      <c r="Y44" s="1045"/>
      <c r="Z44" s="1045"/>
      <c r="AA44" s="1045"/>
      <c r="AB44" s="1045"/>
      <c r="AC44" s="1046"/>
      <c r="AD44" s="1044"/>
      <c r="AE44" s="1045"/>
      <c r="AF44" s="1045"/>
      <c r="AG44" s="1045"/>
      <c r="AH44" s="1045"/>
      <c r="AI44" s="1045"/>
      <c r="AJ44" s="1045"/>
      <c r="AK44" s="1045"/>
      <c r="AL44" s="1045"/>
      <c r="AM44" s="1045"/>
      <c r="AN44" s="1045"/>
      <c r="AO44" s="1045"/>
      <c r="AP44" s="1045"/>
      <c r="AQ44" s="1045"/>
      <c r="AR44" s="1045"/>
      <c r="AS44" s="1045"/>
      <c r="AT44" s="1045"/>
      <c r="AU44" s="1045"/>
      <c r="AV44" s="1045"/>
      <c r="AW44" s="1045"/>
      <c r="AX44" s="1169"/>
      <c r="AY44" s="1155"/>
      <c r="AZ44" s="1156"/>
      <c r="BA44" s="1156"/>
      <c r="BB44" s="1156"/>
      <c r="BC44" s="1156"/>
      <c r="BD44" s="1156"/>
      <c r="BE44" s="823"/>
      <c r="BF44" s="824"/>
      <c r="BG44" s="824"/>
      <c r="BH44" s="824"/>
      <c r="BI44" s="824"/>
      <c r="BJ44" s="824"/>
      <c r="BK44" s="824"/>
      <c r="BL44" s="824"/>
      <c r="BM44" s="824"/>
      <c r="BN44" s="825"/>
      <c r="BP44" s="208">
        <v>26</v>
      </c>
      <c r="BQ44" s="242"/>
    </row>
    <row r="45" spans="1:69" ht="32.25" customHeight="1" x14ac:dyDescent="0.2">
      <c r="A45" s="1126"/>
      <c r="B45" s="1127"/>
      <c r="C45" s="1128"/>
      <c r="D45" s="1167"/>
      <c r="E45" s="1168"/>
      <c r="F45" s="1132" t="s">
        <v>371</v>
      </c>
      <c r="G45" s="1133"/>
      <c r="H45" s="1133"/>
      <c r="I45" s="1133"/>
      <c r="J45" s="1134"/>
      <c r="K45" s="1044"/>
      <c r="L45" s="1045"/>
      <c r="M45" s="1045"/>
      <c r="N45" s="1045"/>
      <c r="O45" s="1045"/>
      <c r="P45" s="1045"/>
      <c r="Q45" s="1045"/>
      <c r="R45" s="1045"/>
      <c r="S45" s="1045"/>
      <c r="T45" s="1045"/>
      <c r="U45" s="1044"/>
      <c r="V45" s="1045"/>
      <c r="W45" s="1045"/>
      <c r="X45" s="1045"/>
      <c r="Y45" s="1045"/>
      <c r="Z45" s="1045"/>
      <c r="AA45" s="1045"/>
      <c r="AB45" s="1045"/>
      <c r="AC45" s="1046"/>
      <c r="AD45" s="1044"/>
      <c r="AE45" s="1045"/>
      <c r="AF45" s="1045"/>
      <c r="AG45" s="1045"/>
      <c r="AH45" s="1045"/>
      <c r="AI45" s="1045"/>
      <c r="AJ45" s="1045"/>
      <c r="AK45" s="1045"/>
      <c r="AL45" s="1045"/>
      <c r="AM45" s="1045"/>
      <c r="AN45" s="1045"/>
      <c r="AO45" s="1045"/>
      <c r="AP45" s="1045"/>
      <c r="AQ45" s="1045"/>
      <c r="AR45" s="1045"/>
      <c r="AS45" s="1045"/>
      <c r="AT45" s="1045"/>
      <c r="AU45" s="1045"/>
      <c r="AV45" s="1045"/>
      <c r="AW45" s="1045"/>
      <c r="AX45" s="1169"/>
      <c r="AY45" s="1155"/>
      <c r="AZ45" s="1156"/>
      <c r="BA45" s="1156"/>
      <c r="BB45" s="1156"/>
      <c r="BC45" s="1156"/>
      <c r="BD45" s="1156"/>
      <c r="BE45" s="978"/>
      <c r="BF45" s="979"/>
      <c r="BG45" s="979"/>
      <c r="BH45" s="979"/>
      <c r="BI45" s="979"/>
      <c r="BJ45" s="979"/>
      <c r="BK45" s="979"/>
      <c r="BL45" s="979"/>
      <c r="BM45" s="979"/>
      <c r="BN45" s="1164"/>
      <c r="BP45" s="208">
        <v>27</v>
      </c>
      <c r="BQ45" s="242"/>
    </row>
    <row r="46" spans="1:69" ht="46.4" customHeight="1" x14ac:dyDescent="0.2">
      <c r="A46" s="1126"/>
      <c r="B46" s="1127"/>
      <c r="C46" s="1128"/>
      <c r="D46" s="1157"/>
      <c r="E46" s="1158"/>
      <c r="F46" s="1159" t="s">
        <v>363</v>
      </c>
      <c r="G46" s="1160"/>
      <c r="H46" s="1160"/>
      <c r="I46" s="1160"/>
      <c r="J46" s="1158"/>
      <c r="K46" s="1145" t="s">
        <v>303</v>
      </c>
      <c r="L46" s="1146"/>
      <c r="M46" s="1146"/>
      <c r="N46" s="1146"/>
      <c r="O46" s="1147"/>
      <c r="P46" s="1161" t="s">
        <v>365</v>
      </c>
      <c r="Q46" s="1161"/>
      <c r="R46" s="1161"/>
      <c r="S46" s="1162" t="s">
        <v>467</v>
      </c>
      <c r="T46" s="1163"/>
      <c r="U46" s="1145" t="s">
        <v>301</v>
      </c>
      <c r="V46" s="1146"/>
      <c r="W46" s="1146"/>
      <c r="X46" s="1146"/>
      <c r="Y46" s="1146"/>
      <c r="Z46" s="1146"/>
      <c r="AA46" s="1146"/>
      <c r="AB46" s="1146"/>
      <c r="AC46" s="1147"/>
      <c r="AD46" s="1145" t="s">
        <v>253</v>
      </c>
      <c r="AE46" s="1146"/>
      <c r="AF46" s="1146"/>
      <c r="AG46" s="1146"/>
      <c r="AH46" s="1146"/>
      <c r="AI46" s="1146"/>
      <c r="AJ46" s="1146"/>
      <c r="AK46" s="1146"/>
      <c r="AL46" s="1146"/>
      <c r="AM46" s="1146"/>
      <c r="AN46" s="1146"/>
      <c r="AO46" s="1146"/>
      <c r="AP46" s="1146"/>
      <c r="AQ46" s="1147"/>
      <c r="AR46" s="1148" t="s">
        <v>53</v>
      </c>
      <c r="AS46" s="1148"/>
      <c r="AT46" s="1148"/>
      <c r="AU46" s="1148" t="s">
        <v>54</v>
      </c>
      <c r="AV46" s="1148"/>
      <c r="AW46" s="1148"/>
      <c r="AX46" s="1149"/>
      <c r="AY46" s="1150" t="s">
        <v>55</v>
      </c>
      <c r="AZ46" s="1151"/>
      <c r="BA46" s="1151"/>
      <c r="BB46" s="1151"/>
      <c r="BC46" s="1151"/>
      <c r="BD46" s="1151"/>
      <c r="BE46" s="1152" t="s">
        <v>101</v>
      </c>
      <c r="BF46" s="1153"/>
      <c r="BG46" s="1153"/>
      <c r="BH46" s="1153"/>
      <c r="BI46" s="1153"/>
      <c r="BJ46" s="1153"/>
      <c r="BK46" s="1153"/>
      <c r="BL46" s="1153"/>
      <c r="BM46" s="1153"/>
      <c r="BN46" s="1154"/>
      <c r="BP46" s="50"/>
      <c r="BQ46" s="316"/>
    </row>
    <row r="47" spans="1:69" ht="32.25" customHeight="1" x14ac:dyDescent="0.2">
      <c r="A47" s="1126"/>
      <c r="B47" s="1127"/>
      <c r="C47" s="1128"/>
      <c r="D47" s="1117" t="s">
        <v>364</v>
      </c>
      <c r="E47" s="1118"/>
      <c r="F47" s="1106"/>
      <c r="G47" s="1107"/>
      <c r="H47" s="1107"/>
      <c r="I47" s="1107"/>
      <c r="J47" s="1108"/>
      <c r="K47" s="1079"/>
      <c r="L47" s="1079"/>
      <c r="M47" s="1079"/>
      <c r="N47" s="1079"/>
      <c r="O47" s="1079"/>
      <c r="P47" s="1139"/>
      <c r="Q47" s="1140"/>
      <c r="R47" s="1141"/>
      <c r="S47" s="1112"/>
      <c r="T47" s="1113"/>
      <c r="U47" s="1044"/>
      <c r="V47" s="1045"/>
      <c r="W47" s="1045"/>
      <c r="X47" s="1045"/>
      <c r="Y47" s="1045"/>
      <c r="Z47" s="1045"/>
      <c r="AA47" s="1045"/>
      <c r="AB47" s="1045"/>
      <c r="AC47" s="1046"/>
      <c r="AD47" s="1044"/>
      <c r="AE47" s="1045"/>
      <c r="AF47" s="1045"/>
      <c r="AG47" s="1045"/>
      <c r="AH47" s="1045"/>
      <c r="AI47" s="1045"/>
      <c r="AJ47" s="1045"/>
      <c r="AK47" s="1045"/>
      <c r="AL47" s="1045"/>
      <c r="AM47" s="1045"/>
      <c r="AN47" s="1045"/>
      <c r="AO47" s="1045"/>
      <c r="AP47" s="1045"/>
      <c r="AQ47" s="1046"/>
      <c r="AR47" s="1135"/>
      <c r="AS47" s="1135"/>
      <c r="AT47" s="1135"/>
      <c r="AU47" s="1115"/>
      <c r="AV47" s="1115"/>
      <c r="AW47" s="1115"/>
      <c r="AX47" s="1116"/>
      <c r="AY47" s="1100" t="str">
        <f t="shared" ref="AY47:AY48" si="2">IF(AU47&lt;&gt;"",ROUNDDOWN(AR47*AU47,0),"")</f>
        <v/>
      </c>
      <c r="AZ47" s="1101"/>
      <c r="BA47" s="1101"/>
      <c r="BB47" s="1101"/>
      <c r="BC47" s="1101"/>
      <c r="BD47" s="1101"/>
      <c r="BE47" s="823"/>
      <c r="BF47" s="824"/>
      <c r="BG47" s="824"/>
      <c r="BH47" s="824"/>
      <c r="BI47" s="824"/>
      <c r="BJ47" s="824"/>
      <c r="BK47" s="824"/>
      <c r="BL47" s="824"/>
      <c r="BM47" s="824"/>
      <c r="BN47" s="825"/>
      <c r="BP47" s="208">
        <v>28</v>
      </c>
      <c r="BQ47" s="371"/>
    </row>
    <row r="48" spans="1:69" ht="32.25" customHeight="1" x14ac:dyDescent="0.2">
      <c r="A48" s="1126"/>
      <c r="B48" s="1127"/>
      <c r="C48" s="1128"/>
      <c r="D48" s="1119"/>
      <c r="E48" s="1120"/>
      <c r="F48" s="1106"/>
      <c r="G48" s="1107"/>
      <c r="H48" s="1107"/>
      <c r="I48" s="1107"/>
      <c r="J48" s="1108"/>
      <c r="K48" s="1079"/>
      <c r="L48" s="1079"/>
      <c r="M48" s="1079"/>
      <c r="N48" s="1079"/>
      <c r="O48" s="1079"/>
      <c r="P48" s="1139"/>
      <c r="Q48" s="1140"/>
      <c r="R48" s="1141"/>
      <c r="S48" s="1112"/>
      <c r="T48" s="1113"/>
      <c r="U48" s="1044"/>
      <c r="V48" s="1045"/>
      <c r="W48" s="1045"/>
      <c r="X48" s="1045"/>
      <c r="Y48" s="1045"/>
      <c r="Z48" s="1045"/>
      <c r="AA48" s="1045"/>
      <c r="AB48" s="1045"/>
      <c r="AC48" s="1046"/>
      <c r="AD48" s="1044"/>
      <c r="AE48" s="1045"/>
      <c r="AF48" s="1045"/>
      <c r="AG48" s="1045"/>
      <c r="AH48" s="1045"/>
      <c r="AI48" s="1045"/>
      <c r="AJ48" s="1045"/>
      <c r="AK48" s="1045"/>
      <c r="AL48" s="1045"/>
      <c r="AM48" s="1045"/>
      <c r="AN48" s="1045"/>
      <c r="AO48" s="1045"/>
      <c r="AP48" s="1045"/>
      <c r="AQ48" s="1046"/>
      <c r="AR48" s="1135"/>
      <c r="AS48" s="1135"/>
      <c r="AT48" s="1135"/>
      <c r="AU48" s="1115"/>
      <c r="AV48" s="1115"/>
      <c r="AW48" s="1115"/>
      <c r="AX48" s="1116"/>
      <c r="AY48" s="1100" t="str">
        <f t="shared" si="2"/>
        <v/>
      </c>
      <c r="AZ48" s="1101"/>
      <c r="BA48" s="1101"/>
      <c r="BB48" s="1101"/>
      <c r="BC48" s="1101"/>
      <c r="BD48" s="1101"/>
      <c r="BE48" s="823"/>
      <c r="BF48" s="824"/>
      <c r="BG48" s="824"/>
      <c r="BH48" s="824"/>
      <c r="BI48" s="824"/>
      <c r="BJ48" s="824"/>
      <c r="BK48" s="824"/>
      <c r="BL48" s="824"/>
      <c r="BM48" s="824"/>
      <c r="BN48" s="825"/>
      <c r="BP48" s="208">
        <v>29</v>
      </c>
      <c r="BQ48" s="242"/>
    </row>
    <row r="49" spans="1:69" ht="32.25" customHeight="1" x14ac:dyDescent="0.2">
      <c r="A49" s="1126"/>
      <c r="B49" s="1127"/>
      <c r="C49" s="1128"/>
      <c r="D49" s="1119"/>
      <c r="E49" s="1120"/>
      <c r="F49" s="1106"/>
      <c r="G49" s="1107"/>
      <c r="H49" s="1107"/>
      <c r="I49" s="1107"/>
      <c r="J49" s="1108"/>
      <c r="K49" s="1079"/>
      <c r="L49" s="1079"/>
      <c r="M49" s="1079"/>
      <c r="N49" s="1079"/>
      <c r="O49" s="1079"/>
      <c r="P49" s="1139"/>
      <c r="Q49" s="1140"/>
      <c r="R49" s="1141"/>
      <c r="S49" s="1112"/>
      <c r="T49" s="1113"/>
      <c r="U49" s="1044"/>
      <c r="V49" s="1045"/>
      <c r="W49" s="1045"/>
      <c r="X49" s="1045"/>
      <c r="Y49" s="1045"/>
      <c r="Z49" s="1045"/>
      <c r="AA49" s="1045"/>
      <c r="AB49" s="1045"/>
      <c r="AC49" s="1046"/>
      <c r="AD49" s="1044"/>
      <c r="AE49" s="1045"/>
      <c r="AF49" s="1045"/>
      <c r="AG49" s="1045"/>
      <c r="AH49" s="1045"/>
      <c r="AI49" s="1045"/>
      <c r="AJ49" s="1045"/>
      <c r="AK49" s="1045"/>
      <c r="AL49" s="1045"/>
      <c r="AM49" s="1045"/>
      <c r="AN49" s="1045"/>
      <c r="AO49" s="1045"/>
      <c r="AP49" s="1045"/>
      <c r="AQ49" s="1046"/>
      <c r="AR49" s="1135"/>
      <c r="AS49" s="1135"/>
      <c r="AT49" s="1135"/>
      <c r="AU49" s="1115"/>
      <c r="AV49" s="1115"/>
      <c r="AW49" s="1115"/>
      <c r="AX49" s="1116"/>
      <c r="AY49" s="1100" t="str">
        <f>IF(AU49&lt;&gt;"",ROUNDDOWN(AR49*AU49,0),"")</f>
        <v/>
      </c>
      <c r="AZ49" s="1101"/>
      <c r="BA49" s="1101"/>
      <c r="BB49" s="1101"/>
      <c r="BC49" s="1101"/>
      <c r="BD49" s="1101"/>
      <c r="BE49" s="823"/>
      <c r="BF49" s="824"/>
      <c r="BG49" s="824"/>
      <c r="BH49" s="824"/>
      <c r="BI49" s="824"/>
      <c r="BJ49" s="824"/>
      <c r="BK49" s="824"/>
      <c r="BL49" s="824"/>
      <c r="BM49" s="824"/>
      <c r="BN49" s="825"/>
      <c r="BP49" s="208">
        <v>30</v>
      </c>
      <c r="BQ49" s="242"/>
    </row>
    <row r="50" spans="1:69" ht="32.25" customHeight="1" x14ac:dyDescent="0.2">
      <c r="A50" s="1126"/>
      <c r="B50" s="1127"/>
      <c r="C50" s="1128"/>
      <c r="D50" s="1119"/>
      <c r="E50" s="1120"/>
      <c r="F50" s="1106"/>
      <c r="G50" s="1107"/>
      <c r="H50" s="1107"/>
      <c r="I50" s="1107"/>
      <c r="J50" s="1108"/>
      <c r="K50" s="1079"/>
      <c r="L50" s="1079"/>
      <c r="M50" s="1079"/>
      <c r="N50" s="1079"/>
      <c r="O50" s="1079"/>
      <c r="P50" s="1139"/>
      <c r="Q50" s="1140"/>
      <c r="R50" s="1141"/>
      <c r="S50" s="1112"/>
      <c r="T50" s="1113"/>
      <c r="U50" s="1044"/>
      <c r="V50" s="1045"/>
      <c r="W50" s="1045"/>
      <c r="X50" s="1045"/>
      <c r="Y50" s="1045"/>
      <c r="Z50" s="1045"/>
      <c r="AA50" s="1045"/>
      <c r="AB50" s="1045"/>
      <c r="AC50" s="1046"/>
      <c r="AD50" s="1044"/>
      <c r="AE50" s="1045"/>
      <c r="AF50" s="1045"/>
      <c r="AG50" s="1045"/>
      <c r="AH50" s="1045"/>
      <c r="AI50" s="1045"/>
      <c r="AJ50" s="1045"/>
      <c r="AK50" s="1045"/>
      <c r="AL50" s="1045"/>
      <c r="AM50" s="1045"/>
      <c r="AN50" s="1045"/>
      <c r="AO50" s="1045"/>
      <c r="AP50" s="1045"/>
      <c r="AQ50" s="1046"/>
      <c r="AR50" s="1135"/>
      <c r="AS50" s="1135"/>
      <c r="AT50" s="1135"/>
      <c r="AU50" s="1115"/>
      <c r="AV50" s="1115"/>
      <c r="AW50" s="1115"/>
      <c r="AX50" s="1116"/>
      <c r="AY50" s="1100" t="str">
        <f>IF(AU50&lt;&gt;"",ROUNDDOWN(AR50*AU50,0),"")</f>
        <v/>
      </c>
      <c r="AZ50" s="1101"/>
      <c r="BA50" s="1101"/>
      <c r="BB50" s="1101"/>
      <c r="BC50" s="1101"/>
      <c r="BD50" s="1101"/>
      <c r="BE50" s="823"/>
      <c r="BF50" s="824"/>
      <c r="BG50" s="824"/>
      <c r="BH50" s="824"/>
      <c r="BI50" s="824"/>
      <c r="BJ50" s="824"/>
      <c r="BK50" s="824"/>
      <c r="BL50" s="824"/>
      <c r="BM50" s="824"/>
      <c r="BN50" s="825"/>
      <c r="BP50" s="208">
        <v>31</v>
      </c>
      <c r="BQ50" s="242"/>
    </row>
    <row r="51" spans="1:69" ht="32.25" customHeight="1" x14ac:dyDescent="0.2">
      <c r="A51" s="1126"/>
      <c r="B51" s="1127"/>
      <c r="C51" s="1128"/>
      <c r="D51" s="1119"/>
      <c r="E51" s="1120"/>
      <c r="F51" s="1106"/>
      <c r="G51" s="1107"/>
      <c r="H51" s="1107"/>
      <c r="I51" s="1107"/>
      <c r="J51" s="1108"/>
      <c r="K51" s="1079"/>
      <c r="L51" s="1079"/>
      <c r="M51" s="1079"/>
      <c r="N51" s="1079"/>
      <c r="O51" s="1079"/>
      <c r="P51" s="1139"/>
      <c r="Q51" s="1140"/>
      <c r="R51" s="1141"/>
      <c r="S51" s="1112"/>
      <c r="T51" s="1113"/>
      <c r="U51" s="1044"/>
      <c r="V51" s="1045"/>
      <c r="W51" s="1045"/>
      <c r="X51" s="1045"/>
      <c r="Y51" s="1045"/>
      <c r="Z51" s="1045"/>
      <c r="AA51" s="1045"/>
      <c r="AB51" s="1045"/>
      <c r="AC51" s="1046"/>
      <c r="AD51" s="1044"/>
      <c r="AE51" s="1045"/>
      <c r="AF51" s="1045"/>
      <c r="AG51" s="1045"/>
      <c r="AH51" s="1045"/>
      <c r="AI51" s="1045"/>
      <c r="AJ51" s="1045"/>
      <c r="AK51" s="1045"/>
      <c r="AL51" s="1045"/>
      <c r="AM51" s="1045"/>
      <c r="AN51" s="1045"/>
      <c r="AO51" s="1045"/>
      <c r="AP51" s="1045"/>
      <c r="AQ51" s="1046"/>
      <c r="AR51" s="1135"/>
      <c r="AS51" s="1135"/>
      <c r="AT51" s="1135"/>
      <c r="AU51" s="1115"/>
      <c r="AV51" s="1115"/>
      <c r="AW51" s="1115"/>
      <c r="AX51" s="1116"/>
      <c r="AY51" s="1100" t="str">
        <f t="shared" ref="AY51:AY60" si="3">IF(AU51&lt;&gt;"",ROUNDDOWN(AR51*AU51,0),"")</f>
        <v/>
      </c>
      <c r="AZ51" s="1101"/>
      <c r="BA51" s="1101"/>
      <c r="BB51" s="1101"/>
      <c r="BC51" s="1101"/>
      <c r="BD51" s="1101"/>
      <c r="BE51" s="823"/>
      <c r="BF51" s="824"/>
      <c r="BG51" s="824"/>
      <c r="BH51" s="824"/>
      <c r="BI51" s="824"/>
      <c r="BJ51" s="824"/>
      <c r="BK51" s="824"/>
      <c r="BL51" s="824"/>
      <c r="BM51" s="824"/>
      <c r="BN51" s="825"/>
      <c r="BP51" s="208">
        <v>32</v>
      </c>
      <c r="BQ51" s="242"/>
    </row>
    <row r="52" spans="1:69" ht="32.25" customHeight="1" x14ac:dyDescent="0.2">
      <c r="A52" s="1126"/>
      <c r="B52" s="1127"/>
      <c r="C52" s="1128"/>
      <c r="D52" s="1119"/>
      <c r="E52" s="1120"/>
      <c r="F52" s="1106"/>
      <c r="G52" s="1107"/>
      <c r="H52" s="1107"/>
      <c r="I52" s="1107"/>
      <c r="J52" s="1108"/>
      <c r="K52" s="1079"/>
      <c r="L52" s="1079"/>
      <c r="M52" s="1079"/>
      <c r="N52" s="1079"/>
      <c r="O52" s="1079"/>
      <c r="P52" s="1139"/>
      <c r="Q52" s="1140"/>
      <c r="R52" s="1141"/>
      <c r="S52" s="1112"/>
      <c r="T52" s="1113"/>
      <c r="U52" s="1044"/>
      <c r="V52" s="1045"/>
      <c r="W52" s="1045"/>
      <c r="X52" s="1045"/>
      <c r="Y52" s="1045"/>
      <c r="Z52" s="1045"/>
      <c r="AA52" s="1045"/>
      <c r="AB52" s="1045"/>
      <c r="AC52" s="1046"/>
      <c r="AD52" s="1044"/>
      <c r="AE52" s="1045"/>
      <c r="AF52" s="1045"/>
      <c r="AG52" s="1045"/>
      <c r="AH52" s="1045"/>
      <c r="AI52" s="1045"/>
      <c r="AJ52" s="1045"/>
      <c r="AK52" s="1045"/>
      <c r="AL52" s="1045"/>
      <c r="AM52" s="1045"/>
      <c r="AN52" s="1045"/>
      <c r="AO52" s="1045"/>
      <c r="AP52" s="1045"/>
      <c r="AQ52" s="1046"/>
      <c r="AR52" s="1135"/>
      <c r="AS52" s="1135"/>
      <c r="AT52" s="1135"/>
      <c r="AU52" s="1115"/>
      <c r="AV52" s="1115"/>
      <c r="AW52" s="1115"/>
      <c r="AX52" s="1116"/>
      <c r="AY52" s="1100" t="str">
        <f t="shared" si="3"/>
        <v/>
      </c>
      <c r="AZ52" s="1101"/>
      <c r="BA52" s="1101"/>
      <c r="BB52" s="1101"/>
      <c r="BC52" s="1101"/>
      <c r="BD52" s="1101"/>
      <c r="BE52" s="823"/>
      <c r="BF52" s="824"/>
      <c r="BG52" s="824"/>
      <c r="BH52" s="824"/>
      <c r="BI52" s="824"/>
      <c r="BJ52" s="824"/>
      <c r="BK52" s="824"/>
      <c r="BL52" s="824"/>
      <c r="BM52" s="824"/>
      <c r="BN52" s="825"/>
      <c r="BP52" s="208">
        <v>33</v>
      </c>
      <c r="BQ52" s="242"/>
    </row>
    <row r="53" spans="1:69" ht="32.25" customHeight="1" x14ac:dyDescent="0.2">
      <c r="A53" s="1126"/>
      <c r="B53" s="1127"/>
      <c r="C53" s="1128"/>
      <c r="D53" s="1119"/>
      <c r="E53" s="1120"/>
      <c r="F53" s="1106"/>
      <c r="G53" s="1107"/>
      <c r="H53" s="1107"/>
      <c r="I53" s="1107"/>
      <c r="J53" s="1108"/>
      <c r="K53" s="1079"/>
      <c r="L53" s="1079"/>
      <c r="M53" s="1079"/>
      <c r="N53" s="1079"/>
      <c r="O53" s="1079"/>
      <c r="P53" s="1139"/>
      <c r="Q53" s="1140"/>
      <c r="R53" s="1141"/>
      <c r="S53" s="1112"/>
      <c r="T53" s="1113"/>
      <c r="U53" s="1044"/>
      <c r="V53" s="1045"/>
      <c r="W53" s="1045"/>
      <c r="X53" s="1045"/>
      <c r="Y53" s="1045"/>
      <c r="Z53" s="1045"/>
      <c r="AA53" s="1045"/>
      <c r="AB53" s="1045"/>
      <c r="AC53" s="1046"/>
      <c r="AD53" s="1044"/>
      <c r="AE53" s="1045"/>
      <c r="AF53" s="1045"/>
      <c r="AG53" s="1045"/>
      <c r="AH53" s="1045"/>
      <c r="AI53" s="1045"/>
      <c r="AJ53" s="1045"/>
      <c r="AK53" s="1045"/>
      <c r="AL53" s="1045"/>
      <c r="AM53" s="1045"/>
      <c r="AN53" s="1045"/>
      <c r="AO53" s="1045"/>
      <c r="AP53" s="1045"/>
      <c r="AQ53" s="1046"/>
      <c r="AR53" s="1135"/>
      <c r="AS53" s="1135"/>
      <c r="AT53" s="1135"/>
      <c r="AU53" s="1115"/>
      <c r="AV53" s="1115"/>
      <c r="AW53" s="1115"/>
      <c r="AX53" s="1116"/>
      <c r="AY53" s="1100" t="str">
        <f t="shared" si="3"/>
        <v/>
      </c>
      <c r="AZ53" s="1101"/>
      <c r="BA53" s="1101"/>
      <c r="BB53" s="1101"/>
      <c r="BC53" s="1101"/>
      <c r="BD53" s="1101"/>
      <c r="BE53" s="823"/>
      <c r="BF53" s="824"/>
      <c r="BG53" s="824"/>
      <c r="BH53" s="824"/>
      <c r="BI53" s="824"/>
      <c r="BJ53" s="824"/>
      <c r="BK53" s="824"/>
      <c r="BL53" s="824"/>
      <c r="BM53" s="824"/>
      <c r="BN53" s="825"/>
      <c r="BP53" s="208">
        <v>34</v>
      </c>
      <c r="BQ53" s="242"/>
    </row>
    <row r="54" spans="1:69" ht="32.25" customHeight="1" x14ac:dyDescent="0.2">
      <c r="A54" s="1126"/>
      <c r="B54" s="1127"/>
      <c r="C54" s="1128"/>
      <c r="D54" s="1119"/>
      <c r="E54" s="1120"/>
      <c r="F54" s="1106"/>
      <c r="G54" s="1107"/>
      <c r="H54" s="1107"/>
      <c r="I54" s="1107"/>
      <c r="J54" s="1108"/>
      <c r="K54" s="1079"/>
      <c r="L54" s="1079"/>
      <c r="M54" s="1079"/>
      <c r="N54" s="1079"/>
      <c r="O54" s="1079"/>
      <c r="P54" s="1139"/>
      <c r="Q54" s="1140"/>
      <c r="R54" s="1141"/>
      <c r="S54" s="1112"/>
      <c r="T54" s="1113"/>
      <c r="U54" s="1044"/>
      <c r="V54" s="1045"/>
      <c r="W54" s="1045"/>
      <c r="X54" s="1045"/>
      <c r="Y54" s="1045"/>
      <c r="Z54" s="1045"/>
      <c r="AA54" s="1045"/>
      <c r="AB54" s="1045"/>
      <c r="AC54" s="1046"/>
      <c r="AD54" s="1044"/>
      <c r="AE54" s="1045"/>
      <c r="AF54" s="1045"/>
      <c r="AG54" s="1045"/>
      <c r="AH54" s="1045"/>
      <c r="AI54" s="1045"/>
      <c r="AJ54" s="1045"/>
      <c r="AK54" s="1045"/>
      <c r="AL54" s="1045"/>
      <c r="AM54" s="1045"/>
      <c r="AN54" s="1045"/>
      <c r="AO54" s="1045"/>
      <c r="AP54" s="1045"/>
      <c r="AQ54" s="1046"/>
      <c r="AR54" s="1135"/>
      <c r="AS54" s="1135"/>
      <c r="AT54" s="1135"/>
      <c r="AU54" s="1115"/>
      <c r="AV54" s="1115"/>
      <c r="AW54" s="1115"/>
      <c r="AX54" s="1116"/>
      <c r="AY54" s="1100" t="str">
        <f t="shared" si="3"/>
        <v/>
      </c>
      <c r="AZ54" s="1101"/>
      <c r="BA54" s="1101"/>
      <c r="BB54" s="1101"/>
      <c r="BC54" s="1101"/>
      <c r="BD54" s="1101"/>
      <c r="BE54" s="823"/>
      <c r="BF54" s="824"/>
      <c r="BG54" s="824"/>
      <c r="BH54" s="824"/>
      <c r="BI54" s="824"/>
      <c r="BJ54" s="824"/>
      <c r="BK54" s="824"/>
      <c r="BL54" s="824"/>
      <c r="BM54" s="824"/>
      <c r="BN54" s="825"/>
      <c r="BP54" s="208">
        <v>35</v>
      </c>
      <c r="BQ54" s="242"/>
    </row>
    <row r="55" spans="1:69" ht="32.25" customHeight="1" x14ac:dyDescent="0.2">
      <c r="A55" s="1126"/>
      <c r="B55" s="1127"/>
      <c r="C55" s="1128"/>
      <c r="D55" s="1119"/>
      <c r="E55" s="1120"/>
      <c r="F55" s="1106"/>
      <c r="G55" s="1107"/>
      <c r="H55" s="1107"/>
      <c r="I55" s="1107"/>
      <c r="J55" s="1108"/>
      <c r="K55" s="1079"/>
      <c r="L55" s="1079"/>
      <c r="M55" s="1079"/>
      <c r="N55" s="1079"/>
      <c r="O55" s="1079"/>
      <c r="P55" s="1139"/>
      <c r="Q55" s="1140"/>
      <c r="R55" s="1141"/>
      <c r="S55" s="1112"/>
      <c r="T55" s="1113"/>
      <c r="U55" s="1044"/>
      <c r="V55" s="1045"/>
      <c r="W55" s="1045"/>
      <c r="X55" s="1045"/>
      <c r="Y55" s="1045"/>
      <c r="Z55" s="1045"/>
      <c r="AA55" s="1045"/>
      <c r="AB55" s="1045"/>
      <c r="AC55" s="1046"/>
      <c r="AD55" s="1044"/>
      <c r="AE55" s="1045"/>
      <c r="AF55" s="1045"/>
      <c r="AG55" s="1045"/>
      <c r="AH55" s="1045"/>
      <c r="AI55" s="1045"/>
      <c r="AJ55" s="1045"/>
      <c r="AK55" s="1045"/>
      <c r="AL55" s="1045"/>
      <c r="AM55" s="1045"/>
      <c r="AN55" s="1045"/>
      <c r="AO55" s="1045"/>
      <c r="AP55" s="1045"/>
      <c r="AQ55" s="1046"/>
      <c r="AR55" s="1135"/>
      <c r="AS55" s="1135"/>
      <c r="AT55" s="1135"/>
      <c r="AU55" s="1115"/>
      <c r="AV55" s="1115"/>
      <c r="AW55" s="1115"/>
      <c r="AX55" s="1116"/>
      <c r="AY55" s="1100" t="str">
        <f t="shared" si="3"/>
        <v/>
      </c>
      <c r="AZ55" s="1101"/>
      <c r="BA55" s="1101"/>
      <c r="BB55" s="1101"/>
      <c r="BC55" s="1101"/>
      <c r="BD55" s="1101"/>
      <c r="BE55" s="823"/>
      <c r="BF55" s="824"/>
      <c r="BG55" s="824"/>
      <c r="BH55" s="824"/>
      <c r="BI55" s="824"/>
      <c r="BJ55" s="824"/>
      <c r="BK55" s="824"/>
      <c r="BL55" s="824"/>
      <c r="BM55" s="824"/>
      <c r="BN55" s="825"/>
      <c r="BP55" s="208">
        <v>36</v>
      </c>
      <c r="BQ55" s="242"/>
    </row>
    <row r="56" spans="1:69" ht="32.25" customHeight="1" x14ac:dyDescent="0.2">
      <c r="A56" s="1126"/>
      <c r="B56" s="1127"/>
      <c r="C56" s="1128"/>
      <c r="D56" s="1137"/>
      <c r="E56" s="1138"/>
      <c r="F56" s="1106"/>
      <c r="G56" s="1107"/>
      <c r="H56" s="1107"/>
      <c r="I56" s="1107"/>
      <c r="J56" s="1108"/>
      <c r="K56" s="1079"/>
      <c r="L56" s="1079"/>
      <c r="M56" s="1079"/>
      <c r="N56" s="1079"/>
      <c r="O56" s="1079"/>
      <c r="P56" s="1142"/>
      <c r="Q56" s="1143"/>
      <c r="R56" s="1144"/>
      <c r="S56" s="1112"/>
      <c r="T56" s="1113"/>
      <c r="U56" s="1044"/>
      <c r="V56" s="1045"/>
      <c r="W56" s="1045"/>
      <c r="X56" s="1045"/>
      <c r="Y56" s="1045"/>
      <c r="Z56" s="1045"/>
      <c r="AA56" s="1045"/>
      <c r="AB56" s="1045"/>
      <c r="AC56" s="1046"/>
      <c r="AD56" s="1044"/>
      <c r="AE56" s="1045"/>
      <c r="AF56" s="1045"/>
      <c r="AG56" s="1045"/>
      <c r="AH56" s="1045"/>
      <c r="AI56" s="1045"/>
      <c r="AJ56" s="1045"/>
      <c r="AK56" s="1045"/>
      <c r="AL56" s="1045"/>
      <c r="AM56" s="1045"/>
      <c r="AN56" s="1045"/>
      <c r="AO56" s="1045"/>
      <c r="AP56" s="1045"/>
      <c r="AQ56" s="1046"/>
      <c r="AR56" s="1135"/>
      <c r="AS56" s="1135"/>
      <c r="AT56" s="1135"/>
      <c r="AU56" s="1115"/>
      <c r="AV56" s="1115"/>
      <c r="AW56" s="1115"/>
      <c r="AX56" s="1116"/>
      <c r="AY56" s="1100" t="str">
        <f t="shared" si="3"/>
        <v/>
      </c>
      <c r="AZ56" s="1101"/>
      <c r="BA56" s="1101"/>
      <c r="BB56" s="1101"/>
      <c r="BC56" s="1101"/>
      <c r="BD56" s="1101"/>
      <c r="BE56" s="823"/>
      <c r="BF56" s="824"/>
      <c r="BG56" s="824"/>
      <c r="BH56" s="824"/>
      <c r="BI56" s="824"/>
      <c r="BJ56" s="824"/>
      <c r="BK56" s="824"/>
      <c r="BL56" s="824"/>
      <c r="BM56" s="824"/>
      <c r="BN56" s="825"/>
      <c r="BP56" s="208">
        <v>37</v>
      </c>
      <c r="BQ56" s="242"/>
    </row>
    <row r="57" spans="1:69" ht="32.25" hidden="1" customHeight="1" x14ac:dyDescent="0.2">
      <c r="A57" s="1126"/>
      <c r="B57" s="1127"/>
      <c r="C57" s="1128"/>
      <c r="D57" s="1117" t="s">
        <v>364</v>
      </c>
      <c r="E57" s="1118"/>
      <c r="F57" s="1106"/>
      <c r="G57" s="1107"/>
      <c r="H57" s="1107"/>
      <c r="I57" s="1107"/>
      <c r="J57" s="1108"/>
      <c r="K57" s="1079"/>
      <c r="L57" s="1079"/>
      <c r="M57" s="1079"/>
      <c r="N57" s="1079"/>
      <c r="O57" s="1079"/>
      <c r="P57" s="1136"/>
      <c r="Q57" s="1136"/>
      <c r="R57" s="1136"/>
      <c r="S57" s="1112"/>
      <c r="T57" s="1113"/>
      <c r="U57" s="1044"/>
      <c r="V57" s="1045"/>
      <c r="W57" s="1045"/>
      <c r="X57" s="1045"/>
      <c r="Y57" s="1045"/>
      <c r="Z57" s="1045"/>
      <c r="AA57" s="1045"/>
      <c r="AB57" s="1045"/>
      <c r="AC57" s="1046"/>
      <c r="AD57" s="1044"/>
      <c r="AE57" s="1045"/>
      <c r="AF57" s="1045"/>
      <c r="AG57" s="1045"/>
      <c r="AH57" s="1045"/>
      <c r="AI57" s="1045"/>
      <c r="AJ57" s="1045"/>
      <c r="AK57" s="1045"/>
      <c r="AL57" s="1045"/>
      <c r="AM57" s="1045"/>
      <c r="AN57" s="1045"/>
      <c r="AO57" s="1045"/>
      <c r="AP57" s="1045"/>
      <c r="AQ57" s="1046"/>
      <c r="AR57" s="1135"/>
      <c r="AS57" s="1135"/>
      <c r="AT57" s="1135"/>
      <c r="AU57" s="1115"/>
      <c r="AV57" s="1115"/>
      <c r="AW57" s="1115"/>
      <c r="AX57" s="1116"/>
      <c r="AY57" s="1100" t="str">
        <f t="shared" si="3"/>
        <v/>
      </c>
      <c r="AZ57" s="1101"/>
      <c r="BA57" s="1101"/>
      <c r="BB57" s="1101"/>
      <c r="BC57" s="1101"/>
      <c r="BD57" s="1101"/>
      <c r="BE57" s="1185"/>
      <c r="BF57" s="1186"/>
      <c r="BG57" s="1186"/>
      <c r="BH57" s="1186"/>
      <c r="BI57" s="1186"/>
      <c r="BJ57" s="1186"/>
      <c r="BK57" s="1186"/>
      <c r="BL57" s="1186"/>
      <c r="BM57" s="1186"/>
      <c r="BN57" s="1187"/>
      <c r="BP57" s="208">
        <v>38</v>
      </c>
      <c r="BQ57" s="242"/>
    </row>
    <row r="58" spans="1:69" ht="32.25" hidden="1" customHeight="1" x14ac:dyDescent="0.2">
      <c r="A58" s="1126"/>
      <c r="B58" s="1127"/>
      <c r="C58" s="1128"/>
      <c r="D58" s="1119"/>
      <c r="E58" s="1120"/>
      <c r="F58" s="1106"/>
      <c r="G58" s="1107"/>
      <c r="H58" s="1107"/>
      <c r="I58" s="1107"/>
      <c r="J58" s="1108"/>
      <c r="K58" s="1079"/>
      <c r="L58" s="1079"/>
      <c r="M58" s="1079"/>
      <c r="N58" s="1079"/>
      <c r="O58" s="1079"/>
      <c r="P58" s="1136"/>
      <c r="Q58" s="1136"/>
      <c r="R58" s="1136"/>
      <c r="S58" s="1112"/>
      <c r="T58" s="1113"/>
      <c r="U58" s="1044"/>
      <c r="V58" s="1045"/>
      <c r="W58" s="1045"/>
      <c r="X58" s="1045"/>
      <c r="Y58" s="1045"/>
      <c r="Z58" s="1045"/>
      <c r="AA58" s="1045"/>
      <c r="AB58" s="1045"/>
      <c r="AC58" s="1046"/>
      <c r="AD58" s="1044"/>
      <c r="AE58" s="1045"/>
      <c r="AF58" s="1045"/>
      <c r="AG58" s="1045"/>
      <c r="AH58" s="1045"/>
      <c r="AI58" s="1045"/>
      <c r="AJ58" s="1045"/>
      <c r="AK58" s="1045"/>
      <c r="AL58" s="1045"/>
      <c r="AM58" s="1045"/>
      <c r="AN58" s="1045"/>
      <c r="AO58" s="1045"/>
      <c r="AP58" s="1045"/>
      <c r="AQ58" s="1046"/>
      <c r="AR58" s="1135"/>
      <c r="AS58" s="1135"/>
      <c r="AT58" s="1135"/>
      <c r="AU58" s="1115"/>
      <c r="AV58" s="1115"/>
      <c r="AW58" s="1115"/>
      <c r="AX58" s="1116"/>
      <c r="AY58" s="1100" t="str">
        <f t="shared" si="3"/>
        <v/>
      </c>
      <c r="AZ58" s="1101"/>
      <c r="BA58" s="1101"/>
      <c r="BB58" s="1101"/>
      <c r="BC58" s="1101"/>
      <c r="BD58" s="1101"/>
      <c r="BE58" s="1185"/>
      <c r="BF58" s="1186"/>
      <c r="BG58" s="1186"/>
      <c r="BH58" s="1186"/>
      <c r="BI58" s="1186"/>
      <c r="BJ58" s="1186"/>
      <c r="BK58" s="1186"/>
      <c r="BL58" s="1186"/>
      <c r="BM58" s="1186"/>
      <c r="BN58" s="1187"/>
      <c r="BP58" s="208">
        <v>39</v>
      </c>
      <c r="BQ58" s="242"/>
    </row>
    <row r="59" spans="1:69" ht="32.25" hidden="1" customHeight="1" x14ac:dyDescent="0.2">
      <c r="A59" s="1126"/>
      <c r="B59" s="1127"/>
      <c r="C59" s="1128"/>
      <c r="D59" s="1119"/>
      <c r="E59" s="1120"/>
      <c r="F59" s="1106"/>
      <c r="G59" s="1107"/>
      <c r="H59" s="1107"/>
      <c r="I59" s="1107"/>
      <c r="J59" s="1108"/>
      <c r="K59" s="1079"/>
      <c r="L59" s="1079"/>
      <c r="M59" s="1079"/>
      <c r="N59" s="1079"/>
      <c r="O59" s="1079"/>
      <c r="P59" s="1136"/>
      <c r="Q59" s="1136"/>
      <c r="R59" s="1136"/>
      <c r="S59" s="1112"/>
      <c r="T59" s="1113"/>
      <c r="U59" s="1044"/>
      <c r="V59" s="1045"/>
      <c r="W59" s="1045"/>
      <c r="X59" s="1045"/>
      <c r="Y59" s="1045"/>
      <c r="Z59" s="1045"/>
      <c r="AA59" s="1045"/>
      <c r="AB59" s="1045"/>
      <c r="AC59" s="1046"/>
      <c r="AD59" s="1044"/>
      <c r="AE59" s="1045"/>
      <c r="AF59" s="1045"/>
      <c r="AG59" s="1045"/>
      <c r="AH59" s="1045"/>
      <c r="AI59" s="1045"/>
      <c r="AJ59" s="1045"/>
      <c r="AK59" s="1045"/>
      <c r="AL59" s="1045"/>
      <c r="AM59" s="1045"/>
      <c r="AN59" s="1045"/>
      <c r="AO59" s="1045"/>
      <c r="AP59" s="1045"/>
      <c r="AQ59" s="1046"/>
      <c r="AR59" s="1135"/>
      <c r="AS59" s="1135"/>
      <c r="AT59" s="1135"/>
      <c r="AU59" s="1115"/>
      <c r="AV59" s="1115"/>
      <c r="AW59" s="1115"/>
      <c r="AX59" s="1116"/>
      <c r="AY59" s="1100" t="str">
        <f t="shared" si="3"/>
        <v/>
      </c>
      <c r="AZ59" s="1101"/>
      <c r="BA59" s="1101"/>
      <c r="BB59" s="1101"/>
      <c r="BC59" s="1101"/>
      <c r="BD59" s="1101"/>
      <c r="BE59" s="1185"/>
      <c r="BF59" s="1186"/>
      <c r="BG59" s="1186"/>
      <c r="BH59" s="1186"/>
      <c r="BI59" s="1186"/>
      <c r="BJ59" s="1186"/>
      <c r="BK59" s="1186"/>
      <c r="BL59" s="1186"/>
      <c r="BM59" s="1186"/>
      <c r="BN59" s="1187"/>
      <c r="BP59" s="208">
        <v>40</v>
      </c>
      <c r="BQ59" s="242"/>
    </row>
    <row r="60" spans="1:69" ht="32.25" hidden="1" customHeight="1" x14ac:dyDescent="0.2">
      <c r="A60" s="1126"/>
      <c r="B60" s="1127"/>
      <c r="C60" s="1128"/>
      <c r="D60" s="1119"/>
      <c r="E60" s="1120"/>
      <c r="F60" s="1106"/>
      <c r="G60" s="1107"/>
      <c r="H60" s="1107"/>
      <c r="I60" s="1107"/>
      <c r="J60" s="1108"/>
      <c r="K60" s="1079"/>
      <c r="L60" s="1079"/>
      <c r="M60" s="1079"/>
      <c r="N60" s="1079"/>
      <c r="O60" s="1079"/>
      <c r="P60" s="1136"/>
      <c r="Q60" s="1136"/>
      <c r="R60" s="1136"/>
      <c r="S60" s="1112"/>
      <c r="T60" s="1113"/>
      <c r="U60" s="1044"/>
      <c r="V60" s="1045"/>
      <c r="W60" s="1045"/>
      <c r="X60" s="1045"/>
      <c r="Y60" s="1045"/>
      <c r="Z60" s="1045"/>
      <c r="AA60" s="1045"/>
      <c r="AB60" s="1045"/>
      <c r="AC60" s="1046"/>
      <c r="AD60" s="1044"/>
      <c r="AE60" s="1045"/>
      <c r="AF60" s="1045"/>
      <c r="AG60" s="1045"/>
      <c r="AH60" s="1045"/>
      <c r="AI60" s="1045"/>
      <c r="AJ60" s="1045"/>
      <c r="AK60" s="1045"/>
      <c r="AL60" s="1045"/>
      <c r="AM60" s="1045"/>
      <c r="AN60" s="1045"/>
      <c r="AO60" s="1045"/>
      <c r="AP60" s="1045"/>
      <c r="AQ60" s="1046"/>
      <c r="AR60" s="1135"/>
      <c r="AS60" s="1135"/>
      <c r="AT60" s="1135"/>
      <c r="AU60" s="1115"/>
      <c r="AV60" s="1115"/>
      <c r="AW60" s="1115"/>
      <c r="AX60" s="1116"/>
      <c r="AY60" s="1100" t="str">
        <f t="shared" si="3"/>
        <v/>
      </c>
      <c r="AZ60" s="1101"/>
      <c r="BA60" s="1101"/>
      <c r="BB60" s="1101"/>
      <c r="BC60" s="1101"/>
      <c r="BD60" s="1101"/>
      <c r="BE60" s="1185"/>
      <c r="BF60" s="1186"/>
      <c r="BG60" s="1186"/>
      <c r="BH60" s="1186"/>
      <c r="BI60" s="1186"/>
      <c r="BJ60" s="1186"/>
      <c r="BK60" s="1186"/>
      <c r="BL60" s="1186"/>
      <c r="BM60" s="1186"/>
      <c r="BN60" s="1187"/>
      <c r="BP60" s="208">
        <v>41</v>
      </c>
      <c r="BQ60" s="242"/>
    </row>
    <row r="61" spans="1:69" ht="32.25" hidden="1" customHeight="1" x14ac:dyDescent="0.2">
      <c r="A61" s="1126"/>
      <c r="B61" s="1127"/>
      <c r="C61" s="1128"/>
      <c r="D61" s="1121"/>
      <c r="E61" s="1122"/>
      <c r="F61" s="1106"/>
      <c r="G61" s="1107"/>
      <c r="H61" s="1107"/>
      <c r="I61" s="1107"/>
      <c r="J61" s="1108"/>
      <c r="K61" s="1079"/>
      <c r="L61" s="1079"/>
      <c r="M61" s="1079"/>
      <c r="N61" s="1079"/>
      <c r="O61" s="1079"/>
      <c r="P61" s="1109"/>
      <c r="Q61" s="1110"/>
      <c r="R61" s="1111"/>
      <c r="S61" s="1112"/>
      <c r="T61" s="1113"/>
      <c r="U61" s="1044"/>
      <c r="V61" s="1045"/>
      <c r="W61" s="1045"/>
      <c r="X61" s="1045"/>
      <c r="Y61" s="1045"/>
      <c r="Z61" s="1045"/>
      <c r="AA61" s="1045"/>
      <c r="AB61" s="1045"/>
      <c r="AC61" s="1046"/>
      <c r="AD61" s="1044"/>
      <c r="AE61" s="1045"/>
      <c r="AF61" s="1045"/>
      <c r="AG61" s="1045"/>
      <c r="AH61" s="1045"/>
      <c r="AI61" s="1045"/>
      <c r="AJ61" s="1045"/>
      <c r="AK61" s="1045"/>
      <c r="AL61" s="1045"/>
      <c r="AM61" s="1045"/>
      <c r="AN61" s="1045"/>
      <c r="AO61" s="1045"/>
      <c r="AP61" s="1045"/>
      <c r="AQ61" s="1046"/>
      <c r="AR61" s="782"/>
      <c r="AS61" s="783"/>
      <c r="AT61" s="1114"/>
      <c r="AU61" s="1115"/>
      <c r="AV61" s="1115"/>
      <c r="AW61" s="1115"/>
      <c r="AX61" s="1116"/>
      <c r="AY61" s="1100" t="str">
        <f>IF(AU61&lt;&gt;"",ROUNDDOWN(AR61*AU61,0),"")</f>
        <v/>
      </c>
      <c r="AZ61" s="1101"/>
      <c r="BA61" s="1101"/>
      <c r="BB61" s="1101"/>
      <c r="BC61" s="1101"/>
      <c r="BD61" s="1101"/>
      <c r="BE61" s="1185"/>
      <c r="BF61" s="1186"/>
      <c r="BG61" s="1186"/>
      <c r="BH61" s="1186"/>
      <c r="BI61" s="1186"/>
      <c r="BJ61" s="1186"/>
      <c r="BK61" s="1186"/>
      <c r="BL61" s="1186"/>
      <c r="BM61" s="1186"/>
      <c r="BN61" s="1187"/>
      <c r="BP61" s="208">
        <v>42</v>
      </c>
      <c r="BQ61" s="242"/>
    </row>
    <row r="62" spans="1:69" ht="32.25" customHeight="1" thickBot="1" x14ac:dyDescent="0.25">
      <c r="A62" s="1129"/>
      <c r="B62" s="1130"/>
      <c r="C62" s="1131"/>
      <c r="D62" s="1102" t="s">
        <v>314</v>
      </c>
      <c r="E62" s="1016"/>
      <c r="F62" s="1016"/>
      <c r="G62" s="1016"/>
      <c r="H62" s="1016"/>
      <c r="I62" s="1016"/>
      <c r="J62" s="1016"/>
      <c r="K62" s="1016"/>
      <c r="L62" s="1016"/>
      <c r="M62" s="1016"/>
      <c r="N62" s="1016"/>
      <c r="O62" s="1016"/>
      <c r="P62" s="1016"/>
      <c r="Q62" s="1016"/>
      <c r="R62" s="1016"/>
      <c r="S62" s="1016"/>
      <c r="T62" s="1016"/>
      <c r="U62" s="1016"/>
      <c r="V62" s="1016"/>
      <c r="W62" s="1016"/>
      <c r="X62" s="1016"/>
      <c r="Y62" s="1016"/>
      <c r="Z62" s="1016"/>
      <c r="AA62" s="1016"/>
      <c r="AB62" s="1016"/>
      <c r="AC62" s="1016"/>
      <c r="AD62" s="1016"/>
      <c r="AE62" s="1016"/>
      <c r="AF62" s="1016"/>
      <c r="AG62" s="1016"/>
      <c r="AH62" s="1016"/>
      <c r="AI62" s="1016"/>
      <c r="AJ62" s="1016"/>
      <c r="AK62" s="1016"/>
      <c r="AL62" s="1016"/>
      <c r="AM62" s="1016"/>
      <c r="AN62" s="1016"/>
      <c r="AO62" s="1016"/>
      <c r="AP62" s="1016"/>
      <c r="AQ62" s="1016"/>
      <c r="AR62" s="1103">
        <f>SUM(AR43:AT45,AR47:AT61)</f>
        <v>0</v>
      </c>
      <c r="AS62" s="1104"/>
      <c r="AT62" s="1105"/>
      <c r="AU62" s="1020"/>
      <c r="AV62" s="1020"/>
      <c r="AW62" s="1020"/>
      <c r="AX62" s="1021"/>
      <c r="AY62" s="1022">
        <f>ROUNDDOWN(SUM(AY43:BD45,AY47:BD61),0)</f>
        <v>0</v>
      </c>
      <c r="AZ62" s="1023"/>
      <c r="BA62" s="1023"/>
      <c r="BB62" s="1023"/>
      <c r="BC62" s="1023"/>
      <c r="BD62" s="1023"/>
      <c r="BE62" s="801"/>
      <c r="BF62" s="802"/>
      <c r="BG62" s="802"/>
      <c r="BH62" s="802"/>
      <c r="BI62" s="802"/>
      <c r="BJ62" s="802"/>
      <c r="BK62" s="802"/>
      <c r="BL62" s="802"/>
      <c r="BM62" s="802"/>
      <c r="BN62" s="803"/>
      <c r="BP62" s="208">
        <v>43</v>
      </c>
      <c r="BQ62" s="242"/>
    </row>
    <row r="63" spans="1:69" ht="32.25" customHeight="1" thickBot="1" x14ac:dyDescent="0.25">
      <c r="A63" s="305"/>
      <c r="B63" s="271"/>
      <c r="C63" s="271"/>
      <c r="D63" s="318"/>
      <c r="E63" s="318"/>
      <c r="F63" s="318"/>
      <c r="G63" s="318"/>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281"/>
      <c r="AS63" s="281"/>
      <c r="AT63" s="281"/>
      <c r="AU63" s="323"/>
      <c r="AV63" s="323"/>
      <c r="AW63" s="323"/>
      <c r="AX63" s="323"/>
      <c r="AY63" s="277"/>
      <c r="AZ63" s="277"/>
      <c r="BA63" s="277"/>
      <c r="BB63" s="277"/>
      <c r="BC63" s="277"/>
      <c r="BD63" s="277"/>
      <c r="BE63" s="277"/>
      <c r="BF63" s="277"/>
      <c r="BG63" s="277"/>
      <c r="BH63" s="277"/>
      <c r="BI63" s="277"/>
      <c r="BJ63" s="277"/>
      <c r="BK63" s="277"/>
      <c r="BL63" s="277"/>
      <c r="BM63" s="277"/>
      <c r="BN63" s="277"/>
      <c r="BP63" s="50"/>
      <c r="BQ63" s="312"/>
    </row>
    <row r="64" spans="1:69" ht="32.15" customHeight="1" thickBot="1" x14ac:dyDescent="0.25">
      <c r="A64" s="831" t="s">
        <v>462</v>
      </c>
      <c r="B64" s="832"/>
      <c r="C64" s="832"/>
      <c r="D64" s="832"/>
      <c r="E64" s="832"/>
      <c r="F64" s="832"/>
      <c r="G64" s="832"/>
      <c r="H64" s="832"/>
      <c r="I64" s="832"/>
      <c r="J64" s="832"/>
      <c r="K64" s="832"/>
      <c r="L64" s="832"/>
      <c r="M64" s="833"/>
      <c r="N64" s="310"/>
      <c r="O64" s="306" t="s">
        <v>439</v>
      </c>
      <c r="P64" s="310"/>
      <c r="Q64" s="310"/>
      <c r="R64" s="310"/>
      <c r="S64" s="310"/>
      <c r="T64" s="310"/>
      <c r="U64" s="310"/>
      <c r="V64" s="310"/>
      <c r="W64" s="310"/>
      <c r="X64" s="310"/>
      <c r="Y64" s="310"/>
      <c r="Z64" s="310"/>
      <c r="AA64" s="310"/>
      <c r="AB64" s="310"/>
      <c r="AC64" s="310"/>
      <c r="AD64" s="310"/>
      <c r="AE64" s="310"/>
      <c r="AF64" s="310"/>
      <c r="AG64" s="310"/>
      <c r="AH64" s="310"/>
      <c r="AI64" s="310"/>
      <c r="AJ64" s="310"/>
      <c r="AK64" s="310"/>
      <c r="AL64" s="310"/>
      <c r="AM64" s="310"/>
      <c r="AN64" s="310"/>
      <c r="AO64" s="310"/>
      <c r="AP64" s="275"/>
      <c r="AQ64" s="275"/>
      <c r="AR64" s="275"/>
      <c r="AS64" s="311"/>
      <c r="AT64" s="278"/>
      <c r="AU64" s="278"/>
      <c r="AV64" s="278"/>
      <c r="AW64" s="278"/>
      <c r="AX64" s="278"/>
      <c r="AY64" s="278"/>
      <c r="AZ64" s="278"/>
      <c r="BA64" s="50"/>
      <c r="BB64" s="365"/>
    </row>
    <row r="65" spans="1:69" ht="46.25" customHeight="1" x14ac:dyDescent="0.2">
      <c r="A65" s="1014" t="s">
        <v>52</v>
      </c>
      <c r="B65" s="1015"/>
      <c r="C65" s="1015"/>
      <c r="D65" s="840" t="s">
        <v>440</v>
      </c>
      <c r="E65" s="841"/>
      <c r="F65" s="841"/>
      <c r="G65" s="841"/>
      <c r="H65" s="841"/>
      <c r="I65" s="841"/>
      <c r="J65" s="841"/>
      <c r="K65" s="841"/>
      <c r="L65" s="841"/>
      <c r="M65" s="842"/>
      <c r="N65" s="1093" t="s">
        <v>382</v>
      </c>
      <c r="O65" s="955"/>
      <c r="P65" s="955"/>
      <c r="Q65" s="955"/>
      <c r="R65" s="955"/>
      <c r="S65" s="955"/>
      <c r="T65" s="955"/>
      <c r="U65" s="955"/>
      <c r="V65" s="955"/>
      <c r="W65" s="955"/>
      <c r="X65" s="955"/>
      <c r="Y65" s="955"/>
      <c r="Z65" s="955"/>
      <c r="AA65" s="955"/>
      <c r="AB65" s="955"/>
      <c r="AC65" s="955"/>
      <c r="AD65" s="955"/>
      <c r="AE65" s="955"/>
      <c r="AF65" s="955"/>
      <c r="AG65" s="955"/>
      <c r="AH65" s="955"/>
      <c r="AI65" s="955"/>
      <c r="AJ65" s="955"/>
      <c r="AK65" s="955"/>
      <c r="AL65" s="956"/>
      <c r="AM65" s="843" t="s">
        <v>442</v>
      </c>
      <c r="AN65" s="841"/>
      <c r="AO65" s="842"/>
      <c r="AP65" s="843" t="s">
        <v>443</v>
      </c>
      <c r="AQ65" s="841"/>
      <c r="AR65" s="841"/>
      <c r="AS65" s="842"/>
      <c r="AT65" s="843" t="s">
        <v>444</v>
      </c>
      <c r="AU65" s="841"/>
      <c r="AV65" s="841"/>
      <c r="AW65" s="841"/>
      <c r="AX65" s="850"/>
      <c r="AY65" s="851" t="s">
        <v>55</v>
      </c>
      <c r="AZ65" s="852"/>
      <c r="BA65" s="852"/>
      <c r="BB65" s="852"/>
      <c r="BC65" s="852"/>
      <c r="BD65" s="852"/>
      <c r="BE65" s="853" t="s">
        <v>101</v>
      </c>
      <c r="BF65" s="854"/>
      <c r="BG65" s="854"/>
      <c r="BH65" s="854"/>
      <c r="BI65" s="854"/>
      <c r="BJ65" s="854"/>
      <c r="BK65" s="854"/>
      <c r="BL65" s="854"/>
      <c r="BM65" s="854"/>
      <c r="BN65" s="855"/>
      <c r="BP65" s="50"/>
      <c r="BQ65" s="314"/>
    </row>
    <row r="66" spans="1:69" ht="32.15" customHeight="1" x14ac:dyDescent="0.2">
      <c r="A66" s="948"/>
      <c r="B66" s="949"/>
      <c r="C66" s="949"/>
      <c r="D66" s="810"/>
      <c r="E66" s="811"/>
      <c r="F66" s="811"/>
      <c r="G66" s="811"/>
      <c r="H66" s="811"/>
      <c r="I66" s="811"/>
      <c r="J66" s="811"/>
      <c r="K66" s="811"/>
      <c r="L66" s="811"/>
      <c r="M66" s="812"/>
      <c r="N66" s="1044"/>
      <c r="O66" s="1045"/>
      <c r="P66" s="1045"/>
      <c r="Q66" s="1045"/>
      <c r="R66" s="1045"/>
      <c r="S66" s="1045"/>
      <c r="T66" s="1045"/>
      <c r="U66" s="1045"/>
      <c r="V66" s="1045"/>
      <c r="W66" s="1045"/>
      <c r="X66" s="1045"/>
      <c r="Y66" s="1045"/>
      <c r="Z66" s="1045"/>
      <c r="AA66" s="1045"/>
      <c r="AB66" s="1045"/>
      <c r="AC66" s="1045"/>
      <c r="AD66" s="1045"/>
      <c r="AE66" s="1045"/>
      <c r="AF66" s="1045"/>
      <c r="AG66" s="1045"/>
      <c r="AH66" s="1045"/>
      <c r="AI66" s="1045"/>
      <c r="AJ66" s="1045"/>
      <c r="AK66" s="1045"/>
      <c r="AL66" s="1046"/>
      <c r="AM66" s="788"/>
      <c r="AN66" s="789"/>
      <c r="AO66" s="816"/>
      <c r="AP66" s="817"/>
      <c r="AQ66" s="811"/>
      <c r="AR66" s="811"/>
      <c r="AS66" s="812"/>
      <c r="AT66" s="779"/>
      <c r="AU66" s="780"/>
      <c r="AV66" s="780"/>
      <c r="AW66" s="780"/>
      <c r="AX66" s="781"/>
      <c r="AY66" s="1100" t="str">
        <f>IF(AT66&lt;&gt;"",ROUNDDOWN(AM66*AT66,0),"")</f>
        <v/>
      </c>
      <c r="AZ66" s="1101"/>
      <c r="BA66" s="1101"/>
      <c r="BB66" s="1101"/>
      <c r="BC66" s="1101"/>
      <c r="BD66" s="1101"/>
      <c r="BE66" s="823"/>
      <c r="BF66" s="824"/>
      <c r="BG66" s="824"/>
      <c r="BH66" s="824"/>
      <c r="BI66" s="824"/>
      <c r="BJ66" s="824"/>
      <c r="BK66" s="824"/>
      <c r="BL66" s="824"/>
      <c r="BM66" s="824"/>
      <c r="BN66" s="825"/>
      <c r="BP66" s="208">
        <v>44</v>
      </c>
      <c r="BQ66" s="242"/>
    </row>
    <row r="67" spans="1:69" ht="32.15" customHeight="1" x14ac:dyDescent="0.2">
      <c r="A67" s="948"/>
      <c r="B67" s="949"/>
      <c r="C67" s="949"/>
      <c r="D67" s="810"/>
      <c r="E67" s="811"/>
      <c r="F67" s="811"/>
      <c r="G67" s="811"/>
      <c r="H67" s="811"/>
      <c r="I67" s="811"/>
      <c r="J67" s="811"/>
      <c r="K67" s="811"/>
      <c r="L67" s="811"/>
      <c r="M67" s="812"/>
      <c r="N67" s="1044"/>
      <c r="O67" s="1045"/>
      <c r="P67" s="1045"/>
      <c r="Q67" s="1045"/>
      <c r="R67" s="1045"/>
      <c r="S67" s="1045"/>
      <c r="T67" s="1045"/>
      <c r="U67" s="1045"/>
      <c r="V67" s="1045"/>
      <c r="W67" s="1045"/>
      <c r="X67" s="1045"/>
      <c r="Y67" s="1045"/>
      <c r="Z67" s="1045"/>
      <c r="AA67" s="1045"/>
      <c r="AB67" s="1045"/>
      <c r="AC67" s="1045"/>
      <c r="AD67" s="1045"/>
      <c r="AE67" s="1045"/>
      <c r="AF67" s="1045"/>
      <c r="AG67" s="1045"/>
      <c r="AH67" s="1045"/>
      <c r="AI67" s="1045"/>
      <c r="AJ67" s="1045"/>
      <c r="AK67" s="1045"/>
      <c r="AL67" s="1046"/>
      <c r="AM67" s="788"/>
      <c r="AN67" s="789"/>
      <c r="AO67" s="816"/>
      <c r="AP67" s="817"/>
      <c r="AQ67" s="811"/>
      <c r="AR67" s="811"/>
      <c r="AS67" s="812"/>
      <c r="AT67" s="779"/>
      <c r="AU67" s="780"/>
      <c r="AV67" s="780"/>
      <c r="AW67" s="780"/>
      <c r="AX67" s="781"/>
      <c r="AY67" s="1100" t="str">
        <f t="shared" ref="AY67:AY80" si="4">IF(AT67&lt;&gt;"",ROUNDDOWN(AM67*AT67,0),"")</f>
        <v/>
      </c>
      <c r="AZ67" s="1101"/>
      <c r="BA67" s="1101"/>
      <c r="BB67" s="1101"/>
      <c r="BC67" s="1101"/>
      <c r="BD67" s="1101"/>
      <c r="BE67" s="823"/>
      <c r="BF67" s="824"/>
      <c r="BG67" s="824"/>
      <c r="BH67" s="824"/>
      <c r="BI67" s="824"/>
      <c r="BJ67" s="824"/>
      <c r="BK67" s="824"/>
      <c r="BL67" s="824"/>
      <c r="BM67" s="824"/>
      <c r="BN67" s="825"/>
      <c r="BP67" s="208">
        <v>45</v>
      </c>
      <c r="BQ67" s="242"/>
    </row>
    <row r="68" spans="1:69" ht="32.15" customHeight="1" x14ac:dyDescent="0.2">
      <c r="A68" s="948"/>
      <c r="B68" s="949"/>
      <c r="C68" s="949"/>
      <c r="D68" s="810"/>
      <c r="E68" s="811"/>
      <c r="F68" s="811"/>
      <c r="G68" s="811"/>
      <c r="H68" s="811"/>
      <c r="I68" s="811"/>
      <c r="J68" s="811"/>
      <c r="K68" s="811"/>
      <c r="L68" s="811"/>
      <c r="M68" s="812"/>
      <c r="N68" s="1044"/>
      <c r="O68" s="1045"/>
      <c r="P68" s="1045"/>
      <c r="Q68" s="1045"/>
      <c r="R68" s="1045"/>
      <c r="S68" s="1045"/>
      <c r="T68" s="1045"/>
      <c r="U68" s="1045"/>
      <c r="V68" s="1045"/>
      <c r="W68" s="1045"/>
      <c r="X68" s="1045"/>
      <c r="Y68" s="1045"/>
      <c r="Z68" s="1045"/>
      <c r="AA68" s="1045"/>
      <c r="AB68" s="1045"/>
      <c r="AC68" s="1045"/>
      <c r="AD68" s="1045"/>
      <c r="AE68" s="1045"/>
      <c r="AF68" s="1045"/>
      <c r="AG68" s="1045"/>
      <c r="AH68" s="1045"/>
      <c r="AI68" s="1045"/>
      <c r="AJ68" s="1045"/>
      <c r="AK68" s="1045"/>
      <c r="AL68" s="1046"/>
      <c r="AM68" s="788"/>
      <c r="AN68" s="789"/>
      <c r="AO68" s="816"/>
      <c r="AP68" s="817"/>
      <c r="AQ68" s="811"/>
      <c r="AR68" s="811"/>
      <c r="AS68" s="812"/>
      <c r="AT68" s="779"/>
      <c r="AU68" s="780"/>
      <c r="AV68" s="780"/>
      <c r="AW68" s="780"/>
      <c r="AX68" s="781"/>
      <c r="AY68" s="1100" t="str">
        <f t="shared" si="4"/>
        <v/>
      </c>
      <c r="AZ68" s="1101"/>
      <c r="BA68" s="1101"/>
      <c r="BB68" s="1101"/>
      <c r="BC68" s="1101"/>
      <c r="BD68" s="1101"/>
      <c r="BE68" s="823"/>
      <c r="BF68" s="824"/>
      <c r="BG68" s="824"/>
      <c r="BH68" s="824"/>
      <c r="BI68" s="824"/>
      <c r="BJ68" s="824"/>
      <c r="BK68" s="824"/>
      <c r="BL68" s="824"/>
      <c r="BM68" s="824"/>
      <c r="BN68" s="825"/>
      <c r="BP68" s="208">
        <v>46</v>
      </c>
      <c r="BQ68" s="242"/>
    </row>
    <row r="69" spans="1:69" ht="32.15" customHeight="1" x14ac:dyDescent="0.2">
      <c r="A69" s="948"/>
      <c r="B69" s="949"/>
      <c r="C69" s="949"/>
      <c r="D69" s="810"/>
      <c r="E69" s="811"/>
      <c r="F69" s="811"/>
      <c r="G69" s="811"/>
      <c r="H69" s="811"/>
      <c r="I69" s="811"/>
      <c r="J69" s="811"/>
      <c r="K69" s="811"/>
      <c r="L69" s="811"/>
      <c r="M69" s="812"/>
      <c r="N69" s="1044"/>
      <c r="O69" s="1045"/>
      <c r="P69" s="1045"/>
      <c r="Q69" s="1045"/>
      <c r="R69" s="1045"/>
      <c r="S69" s="1045"/>
      <c r="T69" s="1045"/>
      <c r="U69" s="1045"/>
      <c r="V69" s="1045"/>
      <c r="W69" s="1045"/>
      <c r="X69" s="1045"/>
      <c r="Y69" s="1045"/>
      <c r="Z69" s="1045"/>
      <c r="AA69" s="1045"/>
      <c r="AB69" s="1045"/>
      <c r="AC69" s="1045"/>
      <c r="AD69" s="1045"/>
      <c r="AE69" s="1045"/>
      <c r="AF69" s="1045"/>
      <c r="AG69" s="1045"/>
      <c r="AH69" s="1045"/>
      <c r="AI69" s="1045"/>
      <c r="AJ69" s="1045"/>
      <c r="AK69" s="1045"/>
      <c r="AL69" s="1046"/>
      <c r="AM69" s="788"/>
      <c r="AN69" s="789"/>
      <c r="AO69" s="816"/>
      <c r="AP69" s="817"/>
      <c r="AQ69" s="811"/>
      <c r="AR69" s="811"/>
      <c r="AS69" s="812"/>
      <c r="AT69" s="779"/>
      <c r="AU69" s="780"/>
      <c r="AV69" s="780"/>
      <c r="AW69" s="780"/>
      <c r="AX69" s="781"/>
      <c r="AY69" s="1100" t="str">
        <f t="shared" si="4"/>
        <v/>
      </c>
      <c r="AZ69" s="1101"/>
      <c r="BA69" s="1101"/>
      <c r="BB69" s="1101"/>
      <c r="BC69" s="1101"/>
      <c r="BD69" s="1101"/>
      <c r="BE69" s="823"/>
      <c r="BF69" s="824"/>
      <c r="BG69" s="824"/>
      <c r="BH69" s="824"/>
      <c r="BI69" s="824"/>
      <c r="BJ69" s="824"/>
      <c r="BK69" s="824"/>
      <c r="BL69" s="824"/>
      <c r="BM69" s="824"/>
      <c r="BN69" s="825"/>
      <c r="BP69" s="208">
        <v>47</v>
      </c>
      <c r="BQ69" s="242"/>
    </row>
    <row r="70" spans="1:69" ht="32.15" customHeight="1" x14ac:dyDescent="0.2">
      <c r="A70" s="948"/>
      <c r="B70" s="949"/>
      <c r="C70" s="949"/>
      <c r="D70" s="810"/>
      <c r="E70" s="811"/>
      <c r="F70" s="811"/>
      <c r="G70" s="811"/>
      <c r="H70" s="811"/>
      <c r="I70" s="811"/>
      <c r="J70" s="811"/>
      <c r="K70" s="811"/>
      <c r="L70" s="811"/>
      <c r="M70" s="812"/>
      <c r="N70" s="1044"/>
      <c r="O70" s="1045"/>
      <c r="P70" s="1045"/>
      <c r="Q70" s="1045"/>
      <c r="R70" s="1045"/>
      <c r="S70" s="1045"/>
      <c r="T70" s="1045"/>
      <c r="U70" s="1045"/>
      <c r="V70" s="1045"/>
      <c r="W70" s="1045"/>
      <c r="X70" s="1045"/>
      <c r="Y70" s="1045"/>
      <c r="Z70" s="1045"/>
      <c r="AA70" s="1045"/>
      <c r="AB70" s="1045"/>
      <c r="AC70" s="1045"/>
      <c r="AD70" s="1045"/>
      <c r="AE70" s="1045"/>
      <c r="AF70" s="1045"/>
      <c r="AG70" s="1045"/>
      <c r="AH70" s="1045"/>
      <c r="AI70" s="1045"/>
      <c r="AJ70" s="1045"/>
      <c r="AK70" s="1045"/>
      <c r="AL70" s="1046"/>
      <c r="AM70" s="788"/>
      <c r="AN70" s="789"/>
      <c r="AO70" s="816"/>
      <c r="AP70" s="817"/>
      <c r="AQ70" s="811"/>
      <c r="AR70" s="811"/>
      <c r="AS70" s="812"/>
      <c r="AT70" s="779"/>
      <c r="AU70" s="780"/>
      <c r="AV70" s="780"/>
      <c r="AW70" s="780"/>
      <c r="AX70" s="781"/>
      <c r="AY70" s="1100" t="str">
        <f t="shared" si="4"/>
        <v/>
      </c>
      <c r="AZ70" s="1101"/>
      <c r="BA70" s="1101"/>
      <c r="BB70" s="1101"/>
      <c r="BC70" s="1101"/>
      <c r="BD70" s="1101"/>
      <c r="BE70" s="823"/>
      <c r="BF70" s="824"/>
      <c r="BG70" s="824"/>
      <c r="BH70" s="824"/>
      <c r="BI70" s="824"/>
      <c r="BJ70" s="824"/>
      <c r="BK70" s="824"/>
      <c r="BL70" s="824"/>
      <c r="BM70" s="824"/>
      <c r="BN70" s="825"/>
      <c r="BP70" s="208">
        <v>48</v>
      </c>
      <c r="BQ70" s="242"/>
    </row>
    <row r="71" spans="1:69" ht="32.15" customHeight="1" x14ac:dyDescent="0.2">
      <c r="A71" s="948"/>
      <c r="B71" s="949"/>
      <c r="C71" s="949"/>
      <c r="D71" s="810"/>
      <c r="E71" s="811"/>
      <c r="F71" s="811"/>
      <c r="G71" s="811"/>
      <c r="H71" s="811"/>
      <c r="I71" s="811"/>
      <c r="J71" s="811"/>
      <c r="K71" s="811"/>
      <c r="L71" s="811"/>
      <c r="M71" s="812"/>
      <c r="N71" s="1044"/>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6"/>
      <c r="AM71" s="788"/>
      <c r="AN71" s="789"/>
      <c r="AO71" s="816"/>
      <c r="AP71" s="817"/>
      <c r="AQ71" s="811"/>
      <c r="AR71" s="811"/>
      <c r="AS71" s="812"/>
      <c r="AT71" s="779"/>
      <c r="AU71" s="780"/>
      <c r="AV71" s="780"/>
      <c r="AW71" s="780"/>
      <c r="AX71" s="781"/>
      <c r="AY71" s="1100" t="str">
        <f t="shared" si="4"/>
        <v/>
      </c>
      <c r="AZ71" s="1101"/>
      <c r="BA71" s="1101"/>
      <c r="BB71" s="1101"/>
      <c r="BC71" s="1101"/>
      <c r="BD71" s="1101"/>
      <c r="BE71" s="823"/>
      <c r="BF71" s="824"/>
      <c r="BG71" s="824"/>
      <c r="BH71" s="824"/>
      <c r="BI71" s="824"/>
      <c r="BJ71" s="824"/>
      <c r="BK71" s="824"/>
      <c r="BL71" s="824"/>
      <c r="BM71" s="824"/>
      <c r="BN71" s="825"/>
      <c r="BP71" s="208">
        <v>49</v>
      </c>
      <c r="BQ71" s="242"/>
    </row>
    <row r="72" spans="1:69" ht="32.15" customHeight="1" x14ac:dyDescent="0.2">
      <c r="A72" s="948"/>
      <c r="B72" s="949"/>
      <c r="C72" s="949"/>
      <c r="D72" s="810"/>
      <c r="E72" s="811"/>
      <c r="F72" s="811"/>
      <c r="G72" s="811"/>
      <c r="H72" s="811"/>
      <c r="I72" s="811"/>
      <c r="J72" s="811"/>
      <c r="K72" s="811"/>
      <c r="L72" s="811"/>
      <c r="M72" s="812"/>
      <c r="N72" s="1044"/>
      <c r="O72" s="1045"/>
      <c r="P72" s="1045"/>
      <c r="Q72" s="1045"/>
      <c r="R72" s="1045"/>
      <c r="S72" s="1045"/>
      <c r="T72" s="1045"/>
      <c r="U72" s="1045"/>
      <c r="V72" s="1045"/>
      <c r="W72" s="1045"/>
      <c r="X72" s="1045"/>
      <c r="Y72" s="1045"/>
      <c r="Z72" s="1045"/>
      <c r="AA72" s="1045"/>
      <c r="AB72" s="1045"/>
      <c r="AC72" s="1045"/>
      <c r="AD72" s="1045"/>
      <c r="AE72" s="1045"/>
      <c r="AF72" s="1045"/>
      <c r="AG72" s="1045"/>
      <c r="AH72" s="1045"/>
      <c r="AI72" s="1045"/>
      <c r="AJ72" s="1045"/>
      <c r="AK72" s="1045"/>
      <c r="AL72" s="1046"/>
      <c r="AM72" s="788"/>
      <c r="AN72" s="789"/>
      <c r="AO72" s="816"/>
      <c r="AP72" s="817"/>
      <c r="AQ72" s="811"/>
      <c r="AR72" s="811"/>
      <c r="AS72" s="812"/>
      <c r="AT72" s="779"/>
      <c r="AU72" s="780"/>
      <c r="AV72" s="780"/>
      <c r="AW72" s="780"/>
      <c r="AX72" s="781"/>
      <c r="AY72" s="1100" t="str">
        <f t="shared" si="4"/>
        <v/>
      </c>
      <c r="AZ72" s="1101"/>
      <c r="BA72" s="1101"/>
      <c r="BB72" s="1101"/>
      <c r="BC72" s="1101"/>
      <c r="BD72" s="1101"/>
      <c r="BE72" s="823"/>
      <c r="BF72" s="824"/>
      <c r="BG72" s="824"/>
      <c r="BH72" s="824"/>
      <c r="BI72" s="824"/>
      <c r="BJ72" s="824"/>
      <c r="BK72" s="824"/>
      <c r="BL72" s="824"/>
      <c r="BM72" s="824"/>
      <c r="BN72" s="825"/>
      <c r="BP72" s="208">
        <v>50</v>
      </c>
      <c r="BQ72" s="242"/>
    </row>
    <row r="73" spans="1:69" ht="32.15" customHeight="1" x14ac:dyDescent="0.2">
      <c r="A73" s="948"/>
      <c r="B73" s="949"/>
      <c r="C73" s="949"/>
      <c r="D73" s="810"/>
      <c r="E73" s="811"/>
      <c r="F73" s="811"/>
      <c r="G73" s="811"/>
      <c r="H73" s="811"/>
      <c r="I73" s="811"/>
      <c r="J73" s="811"/>
      <c r="K73" s="811"/>
      <c r="L73" s="811"/>
      <c r="M73" s="812"/>
      <c r="N73" s="1044"/>
      <c r="O73" s="1045"/>
      <c r="P73" s="1045"/>
      <c r="Q73" s="1045"/>
      <c r="R73" s="1045"/>
      <c r="S73" s="1045"/>
      <c r="T73" s="1045"/>
      <c r="U73" s="1045"/>
      <c r="V73" s="1045"/>
      <c r="W73" s="1045"/>
      <c r="X73" s="1045"/>
      <c r="Y73" s="1045"/>
      <c r="Z73" s="1045"/>
      <c r="AA73" s="1045"/>
      <c r="AB73" s="1045"/>
      <c r="AC73" s="1045"/>
      <c r="AD73" s="1045"/>
      <c r="AE73" s="1045"/>
      <c r="AF73" s="1045"/>
      <c r="AG73" s="1045"/>
      <c r="AH73" s="1045"/>
      <c r="AI73" s="1045"/>
      <c r="AJ73" s="1045"/>
      <c r="AK73" s="1045"/>
      <c r="AL73" s="1046"/>
      <c r="AM73" s="788"/>
      <c r="AN73" s="789"/>
      <c r="AO73" s="816"/>
      <c r="AP73" s="817"/>
      <c r="AQ73" s="811"/>
      <c r="AR73" s="811"/>
      <c r="AS73" s="812"/>
      <c r="AT73" s="779"/>
      <c r="AU73" s="780"/>
      <c r="AV73" s="780"/>
      <c r="AW73" s="780"/>
      <c r="AX73" s="781"/>
      <c r="AY73" s="1100" t="str">
        <f t="shared" si="4"/>
        <v/>
      </c>
      <c r="AZ73" s="1101"/>
      <c r="BA73" s="1101"/>
      <c r="BB73" s="1101"/>
      <c r="BC73" s="1101"/>
      <c r="BD73" s="1101"/>
      <c r="BE73" s="823"/>
      <c r="BF73" s="824"/>
      <c r="BG73" s="824"/>
      <c r="BH73" s="824"/>
      <c r="BI73" s="824"/>
      <c r="BJ73" s="824"/>
      <c r="BK73" s="824"/>
      <c r="BL73" s="824"/>
      <c r="BM73" s="824"/>
      <c r="BN73" s="825"/>
      <c r="BP73" s="208">
        <v>51</v>
      </c>
      <c r="BQ73" s="242"/>
    </row>
    <row r="74" spans="1:69" ht="32.15" customHeight="1" x14ac:dyDescent="0.2">
      <c r="A74" s="948"/>
      <c r="B74" s="949"/>
      <c r="C74" s="949"/>
      <c r="D74" s="810"/>
      <c r="E74" s="811"/>
      <c r="F74" s="811"/>
      <c r="G74" s="811"/>
      <c r="H74" s="811"/>
      <c r="I74" s="811"/>
      <c r="J74" s="811"/>
      <c r="K74" s="811"/>
      <c r="L74" s="811"/>
      <c r="M74" s="812"/>
      <c r="N74" s="1044"/>
      <c r="O74" s="1045"/>
      <c r="P74" s="1045"/>
      <c r="Q74" s="1045"/>
      <c r="R74" s="1045"/>
      <c r="S74" s="1045"/>
      <c r="T74" s="1045"/>
      <c r="U74" s="1045"/>
      <c r="V74" s="1045"/>
      <c r="W74" s="1045"/>
      <c r="X74" s="1045"/>
      <c r="Y74" s="1045"/>
      <c r="Z74" s="1045"/>
      <c r="AA74" s="1045"/>
      <c r="AB74" s="1045"/>
      <c r="AC74" s="1045"/>
      <c r="AD74" s="1045"/>
      <c r="AE74" s="1045"/>
      <c r="AF74" s="1045"/>
      <c r="AG74" s="1045"/>
      <c r="AH74" s="1045"/>
      <c r="AI74" s="1045"/>
      <c r="AJ74" s="1045"/>
      <c r="AK74" s="1045"/>
      <c r="AL74" s="1046"/>
      <c r="AM74" s="788"/>
      <c r="AN74" s="789"/>
      <c r="AO74" s="816"/>
      <c r="AP74" s="817"/>
      <c r="AQ74" s="811"/>
      <c r="AR74" s="811"/>
      <c r="AS74" s="812"/>
      <c r="AT74" s="779"/>
      <c r="AU74" s="780"/>
      <c r="AV74" s="780"/>
      <c r="AW74" s="780"/>
      <c r="AX74" s="781"/>
      <c r="AY74" s="1100" t="str">
        <f t="shared" si="4"/>
        <v/>
      </c>
      <c r="AZ74" s="1101"/>
      <c r="BA74" s="1101"/>
      <c r="BB74" s="1101"/>
      <c r="BC74" s="1101"/>
      <c r="BD74" s="1101"/>
      <c r="BE74" s="823"/>
      <c r="BF74" s="824"/>
      <c r="BG74" s="824"/>
      <c r="BH74" s="824"/>
      <c r="BI74" s="824"/>
      <c r="BJ74" s="824"/>
      <c r="BK74" s="824"/>
      <c r="BL74" s="824"/>
      <c r="BM74" s="824"/>
      <c r="BN74" s="825"/>
      <c r="BP74" s="208">
        <v>52</v>
      </c>
      <c r="BQ74" s="242"/>
    </row>
    <row r="75" spans="1:69" ht="32.15" customHeight="1" x14ac:dyDescent="0.2">
      <c r="A75" s="948"/>
      <c r="B75" s="949"/>
      <c r="C75" s="949"/>
      <c r="D75" s="810"/>
      <c r="E75" s="811"/>
      <c r="F75" s="811"/>
      <c r="G75" s="811"/>
      <c r="H75" s="811"/>
      <c r="I75" s="811"/>
      <c r="J75" s="811"/>
      <c r="K75" s="811"/>
      <c r="L75" s="811"/>
      <c r="M75" s="812"/>
      <c r="N75" s="1044"/>
      <c r="O75" s="1045"/>
      <c r="P75" s="1045"/>
      <c r="Q75" s="1045"/>
      <c r="R75" s="1045"/>
      <c r="S75" s="1045"/>
      <c r="T75" s="1045"/>
      <c r="U75" s="1045"/>
      <c r="V75" s="1045"/>
      <c r="W75" s="1045"/>
      <c r="X75" s="1045"/>
      <c r="Y75" s="1045"/>
      <c r="Z75" s="1045"/>
      <c r="AA75" s="1045"/>
      <c r="AB75" s="1045"/>
      <c r="AC75" s="1045"/>
      <c r="AD75" s="1045"/>
      <c r="AE75" s="1045"/>
      <c r="AF75" s="1045"/>
      <c r="AG75" s="1045"/>
      <c r="AH75" s="1045"/>
      <c r="AI75" s="1045"/>
      <c r="AJ75" s="1045"/>
      <c r="AK75" s="1045"/>
      <c r="AL75" s="1046"/>
      <c r="AM75" s="788"/>
      <c r="AN75" s="789"/>
      <c r="AO75" s="816"/>
      <c r="AP75" s="817"/>
      <c r="AQ75" s="811"/>
      <c r="AR75" s="811"/>
      <c r="AS75" s="812"/>
      <c r="AT75" s="779"/>
      <c r="AU75" s="780"/>
      <c r="AV75" s="780"/>
      <c r="AW75" s="780"/>
      <c r="AX75" s="781"/>
      <c r="AY75" s="1100" t="str">
        <f t="shared" si="4"/>
        <v/>
      </c>
      <c r="AZ75" s="1101"/>
      <c r="BA75" s="1101"/>
      <c r="BB75" s="1101"/>
      <c r="BC75" s="1101"/>
      <c r="BD75" s="1101"/>
      <c r="BE75" s="823"/>
      <c r="BF75" s="824"/>
      <c r="BG75" s="824"/>
      <c r="BH75" s="824"/>
      <c r="BI75" s="824"/>
      <c r="BJ75" s="824"/>
      <c r="BK75" s="824"/>
      <c r="BL75" s="824"/>
      <c r="BM75" s="824"/>
      <c r="BN75" s="825"/>
      <c r="BP75" s="208">
        <v>53</v>
      </c>
      <c r="BQ75" s="242"/>
    </row>
    <row r="76" spans="1:69" ht="32.15" customHeight="1" outlineLevel="1" x14ac:dyDescent="0.2">
      <c r="A76" s="948"/>
      <c r="B76" s="949"/>
      <c r="C76" s="949"/>
      <c r="D76" s="810"/>
      <c r="E76" s="811"/>
      <c r="F76" s="811"/>
      <c r="G76" s="811"/>
      <c r="H76" s="811"/>
      <c r="I76" s="811"/>
      <c r="J76" s="811"/>
      <c r="K76" s="811"/>
      <c r="L76" s="811"/>
      <c r="M76" s="812"/>
      <c r="N76" s="1044"/>
      <c r="O76" s="1045"/>
      <c r="P76" s="1045"/>
      <c r="Q76" s="1045"/>
      <c r="R76" s="1045"/>
      <c r="S76" s="1045"/>
      <c r="T76" s="1045"/>
      <c r="U76" s="1045"/>
      <c r="V76" s="1045"/>
      <c r="W76" s="1045"/>
      <c r="X76" s="1045"/>
      <c r="Y76" s="1045"/>
      <c r="Z76" s="1045"/>
      <c r="AA76" s="1045"/>
      <c r="AB76" s="1045"/>
      <c r="AC76" s="1045"/>
      <c r="AD76" s="1045"/>
      <c r="AE76" s="1045"/>
      <c r="AF76" s="1045"/>
      <c r="AG76" s="1045"/>
      <c r="AH76" s="1045"/>
      <c r="AI76" s="1045"/>
      <c r="AJ76" s="1045"/>
      <c r="AK76" s="1045"/>
      <c r="AL76" s="1046"/>
      <c r="AM76" s="788"/>
      <c r="AN76" s="789"/>
      <c r="AO76" s="816"/>
      <c r="AP76" s="817"/>
      <c r="AQ76" s="811"/>
      <c r="AR76" s="811"/>
      <c r="AS76" s="812"/>
      <c r="AT76" s="779"/>
      <c r="AU76" s="780"/>
      <c r="AV76" s="780"/>
      <c r="AW76" s="780"/>
      <c r="AX76" s="781"/>
      <c r="AY76" s="1100" t="str">
        <f t="shared" si="4"/>
        <v/>
      </c>
      <c r="AZ76" s="1101"/>
      <c r="BA76" s="1101"/>
      <c r="BB76" s="1101"/>
      <c r="BC76" s="1101"/>
      <c r="BD76" s="1101"/>
      <c r="BE76" s="823"/>
      <c r="BF76" s="824"/>
      <c r="BG76" s="824"/>
      <c r="BH76" s="824"/>
      <c r="BI76" s="824"/>
      <c r="BJ76" s="824"/>
      <c r="BK76" s="824"/>
      <c r="BL76" s="824"/>
      <c r="BM76" s="824"/>
      <c r="BN76" s="825"/>
      <c r="BP76" s="208">
        <v>54</v>
      </c>
      <c r="BQ76" s="242"/>
    </row>
    <row r="77" spans="1:69" ht="32.15" customHeight="1" outlineLevel="1" x14ac:dyDescent="0.2">
      <c r="A77" s="948"/>
      <c r="B77" s="949"/>
      <c r="C77" s="949"/>
      <c r="D77" s="810"/>
      <c r="E77" s="811"/>
      <c r="F77" s="811"/>
      <c r="G77" s="811"/>
      <c r="H77" s="811"/>
      <c r="I77" s="811"/>
      <c r="J77" s="811"/>
      <c r="K77" s="811"/>
      <c r="L77" s="811"/>
      <c r="M77" s="812"/>
      <c r="N77" s="1044"/>
      <c r="O77" s="1045"/>
      <c r="P77" s="1045"/>
      <c r="Q77" s="1045"/>
      <c r="R77" s="1045"/>
      <c r="S77" s="1045"/>
      <c r="T77" s="1045"/>
      <c r="U77" s="1045"/>
      <c r="V77" s="1045"/>
      <c r="W77" s="1045"/>
      <c r="X77" s="1045"/>
      <c r="Y77" s="1045"/>
      <c r="Z77" s="1045"/>
      <c r="AA77" s="1045"/>
      <c r="AB77" s="1045"/>
      <c r="AC77" s="1045"/>
      <c r="AD77" s="1045"/>
      <c r="AE77" s="1045"/>
      <c r="AF77" s="1045"/>
      <c r="AG77" s="1045"/>
      <c r="AH77" s="1045"/>
      <c r="AI77" s="1045"/>
      <c r="AJ77" s="1045"/>
      <c r="AK77" s="1045"/>
      <c r="AL77" s="1046"/>
      <c r="AM77" s="788"/>
      <c r="AN77" s="789"/>
      <c r="AO77" s="816"/>
      <c r="AP77" s="817"/>
      <c r="AQ77" s="811"/>
      <c r="AR77" s="811"/>
      <c r="AS77" s="812"/>
      <c r="AT77" s="779"/>
      <c r="AU77" s="780"/>
      <c r="AV77" s="780"/>
      <c r="AW77" s="780"/>
      <c r="AX77" s="781"/>
      <c r="AY77" s="1100" t="str">
        <f t="shared" si="4"/>
        <v/>
      </c>
      <c r="AZ77" s="1101"/>
      <c r="BA77" s="1101"/>
      <c r="BB77" s="1101"/>
      <c r="BC77" s="1101"/>
      <c r="BD77" s="1101"/>
      <c r="BE77" s="823"/>
      <c r="BF77" s="824"/>
      <c r="BG77" s="824"/>
      <c r="BH77" s="824"/>
      <c r="BI77" s="824"/>
      <c r="BJ77" s="824"/>
      <c r="BK77" s="824"/>
      <c r="BL77" s="824"/>
      <c r="BM77" s="824"/>
      <c r="BN77" s="825"/>
      <c r="BP77" s="208">
        <v>55</v>
      </c>
      <c r="BQ77" s="242"/>
    </row>
    <row r="78" spans="1:69" ht="32.15" customHeight="1" outlineLevel="1" x14ac:dyDescent="0.2">
      <c r="A78" s="948"/>
      <c r="B78" s="949"/>
      <c r="C78" s="949"/>
      <c r="D78" s="810"/>
      <c r="E78" s="811"/>
      <c r="F78" s="811"/>
      <c r="G78" s="811"/>
      <c r="H78" s="811"/>
      <c r="I78" s="811"/>
      <c r="J78" s="811"/>
      <c r="K78" s="811"/>
      <c r="L78" s="811"/>
      <c r="M78" s="812"/>
      <c r="N78" s="1044"/>
      <c r="O78" s="1045"/>
      <c r="P78" s="1045"/>
      <c r="Q78" s="1045"/>
      <c r="R78" s="1045"/>
      <c r="S78" s="1045"/>
      <c r="T78" s="1045"/>
      <c r="U78" s="1045"/>
      <c r="V78" s="1045"/>
      <c r="W78" s="1045"/>
      <c r="X78" s="1045"/>
      <c r="Y78" s="1045"/>
      <c r="Z78" s="1045"/>
      <c r="AA78" s="1045"/>
      <c r="AB78" s="1045"/>
      <c r="AC78" s="1045"/>
      <c r="AD78" s="1045"/>
      <c r="AE78" s="1045"/>
      <c r="AF78" s="1045"/>
      <c r="AG78" s="1045"/>
      <c r="AH78" s="1045"/>
      <c r="AI78" s="1045"/>
      <c r="AJ78" s="1045"/>
      <c r="AK78" s="1045"/>
      <c r="AL78" s="1046"/>
      <c r="AM78" s="788"/>
      <c r="AN78" s="789"/>
      <c r="AO78" s="816"/>
      <c r="AP78" s="817"/>
      <c r="AQ78" s="811"/>
      <c r="AR78" s="811"/>
      <c r="AS78" s="812"/>
      <c r="AT78" s="779"/>
      <c r="AU78" s="780"/>
      <c r="AV78" s="780"/>
      <c r="AW78" s="780"/>
      <c r="AX78" s="781"/>
      <c r="AY78" s="1100" t="str">
        <f t="shared" si="4"/>
        <v/>
      </c>
      <c r="AZ78" s="1101"/>
      <c r="BA78" s="1101"/>
      <c r="BB78" s="1101"/>
      <c r="BC78" s="1101"/>
      <c r="BD78" s="1101"/>
      <c r="BE78" s="823"/>
      <c r="BF78" s="824"/>
      <c r="BG78" s="824"/>
      <c r="BH78" s="824"/>
      <c r="BI78" s="824"/>
      <c r="BJ78" s="824"/>
      <c r="BK78" s="824"/>
      <c r="BL78" s="824"/>
      <c r="BM78" s="824"/>
      <c r="BN78" s="825"/>
      <c r="BP78" s="208">
        <v>56</v>
      </c>
      <c r="BQ78" s="242"/>
    </row>
    <row r="79" spans="1:69" ht="32.15" customHeight="1" outlineLevel="1" x14ac:dyDescent="0.2">
      <c r="A79" s="948"/>
      <c r="B79" s="949"/>
      <c r="C79" s="949"/>
      <c r="D79" s="810"/>
      <c r="E79" s="811"/>
      <c r="F79" s="811"/>
      <c r="G79" s="811"/>
      <c r="H79" s="811"/>
      <c r="I79" s="811"/>
      <c r="J79" s="811"/>
      <c r="K79" s="811"/>
      <c r="L79" s="811"/>
      <c r="M79" s="812"/>
      <c r="N79" s="1044"/>
      <c r="O79" s="1045"/>
      <c r="P79" s="1045"/>
      <c r="Q79" s="1045"/>
      <c r="R79" s="1045"/>
      <c r="S79" s="1045"/>
      <c r="T79" s="1045"/>
      <c r="U79" s="1045"/>
      <c r="V79" s="1045"/>
      <c r="W79" s="1045"/>
      <c r="X79" s="1045"/>
      <c r="Y79" s="1045"/>
      <c r="Z79" s="1045"/>
      <c r="AA79" s="1045"/>
      <c r="AB79" s="1045"/>
      <c r="AC79" s="1045"/>
      <c r="AD79" s="1045"/>
      <c r="AE79" s="1045"/>
      <c r="AF79" s="1045"/>
      <c r="AG79" s="1045"/>
      <c r="AH79" s="1045"/>
      <c r="AI79" s="1045"/>
      <c r="AJ79" s="1045"/>
      <c r="AK79" s="1045"/>
      <c r="AL79" s="1046"/>
      <c r="AM79" s="788"/>
      <c r="AN79" s="789"/>
      <c r="AO79" s="816"/>
      <c r="AP79" s="817"/>
      <c r="AQ79" s="811"/>
      <c r="AR79" s="811"/>
      <c r="AS79" s="812"/>
      <c r="AT79" s="779"/>
      <c r="AU79" s="780"/>
      <c r="AV79" s="780"/>
      <c r="AW79" s="780"/>
      <c r="AX79" s="781"/>
      <c r="AY79" s="1100" t="str">
        <f t="shared" si="4"/>
        <v/>
      </c>
      <c r="AZ79" s="1101"/>
      <c r="BA79" s="1101"/>
      <c r="BB79" s="1101"/>
      <c r="BC79" s="1101"/>
      <c r="BD79" s="1101"/>
      <c r="BE79" s="823"/>
      <c r="BF79" s="824"/>
      <c r="BG79" s="824"/>
      <c r="BH79" s="824"/>
      <c r="BI79" s="824"/>
      <c r="BJ79" s="824"/>
      <c r="BK79" s="824"/>
      <c r="BL79" s="824"/>
      <c r="BM79" s="824"/>
      <c r="BN79" s="825"/>
      <c r="BP79" s="208">
        <v>57</v>
      </c>
      <c r="BQ79" s="242"/>
    </row>
    <row r="80" spans="1:69" ht="32" customHeight="1" outlineLevel="1" x14ac:dyDescent="0.2">
      <c r="A80" s="948"/>
      <c r="B80" s="949"/>
      <c r="C80" s="949"/>
      <c r="D80" s="887"/>
      <c r="E80" s="888"/>
      <c r="F80" s="888"/>
      <c r="G80" s="888"/>
      <c r="H80" s="888"/>
      <c r="I80" s="888"/>
      <c r="J80" s="888"/>
      <c r="K80" s="888"/>
      <c r="L80" s="888"/>
      <c r="M80" s="889"/>
      <c r="N80" s="1050"/>
      <c r="O80" s="1051"/>
      <c r="P80" s="1051"/>
      <c r="Q80" s="1051"/>
      <c r="R80" s="1051"/>
      <c r="S80" s="1051"/>
      <c r="T80" s="1051"/>
      <c r="U80" s="1051"/>
      <c r="V80" s="1051"/>
      <c r="W80" s="1051"/>
      <c r="X80" s="1051"/>
      <c r="Y80" s="1051"/>
      <c r="Z80" s="1051"/>
      <c r="AA80" s="1051"/>
      <c r="AB80" s="1051"/>
      <c r="AC80" s="1051"/>
      <c r="AD80" s="1051"/>
      <c r="AE80" s="1051"/>
      <c r="AF80" s="1051"/>
      <c r="AG80" s="1051"/>
      <c r="AH80" s="1051"/>
      <c r="AI80" s="1051"/>
      <c r="AJ80" s="1051"/>
      <c r="AK80" s="1051"/>
      <c r="AL80" s="1052"/>
      <c r="AM80" s="865"/>
      <c r="AN80" s="866"/>
      <c r="AO80" s="893"/>
      <c r="AP80" s="894"/>
      <c r="AQ80" s="888"/>
      <c r="AR80" s="888"/>
      <c r="AS80" s="889"/>
      <c r="AT80" s="782"/>
      <c r="AU80" s="783"/>
      <c r="AV80" s="783"/>
      <c r="AW80" s="783"/>
      <c r="AX80" s="784"/>
      <c r="AY80" s="1100" t="str">
        <f t="shared" si="4"/>
        <v/>
      </c>
      <c r="AZ80" s="1101"/>
      <c r="BA80" s="1101"/>
      <c r="BB80" s="1101"/>
      <c r="BC80" s="1101"/>
      <c r="BD80" s="1101"/>
      <c r="BE80" s="793"/>
      <c r="BF80" s="794"/>
      <c r="BG80" s="794"/>
      <c r="BH80" s="794"/>
      <c r="BI80" s="794"/>
      <c r="BJ80" s="794"/>
      <c r="BK80" s="794"/>
      <c r="BL80" s="794"/>
      <c r="BM80" s="794"/>
      <c r="BN80" s="795"/>
      <c r="BP80" s="208">
        <v>58</v>
      </c>
      <c r="BQ80" s="242"/>
    </row>
    <row r="81" spans="1:69" ht="32.15" customHeight="1" thickBot="1" x14ac:dyDescent="0.25">
      <c r="A81" s="950"/>
      <c r="B81" s="951"/>
      <c r="C81" s="951"/>
      <c r="D81" s="924" t="s">
        <v>241</v>
      </c>
      <c r="E81" s="925"/>
      <c r="F81" s="925"/>
      <c r="G81" s="925"/>
      <c r="H81" s="925"/>
      <c r="I81" s="925"/>
      <c r="J81" s="925"/>
      <c r="K81" s="925"/>
      <c r="L81" s="925"/>
      <c r="M81" s="925"/>
      <c r="N81" s="925"/>
      <c r="O81" s="925"/>
      <c r="P81" s="925"/>
      <c r="Q81" s="925"/>
      <c r="R81" s="925"/>
      <c r="S81" s="925"/>
      <c r="T81" s="925"/>
      <c r="U81" s="925"/>
      <c r="V81" s="925"/>
      <c r="W81" s="925"/>
      <c r="X81" s="925"/>
      <c r="Y81" s="925"/>
      <c r="Z81" s="925"/>
      <c r="AA81" s="925"/>
      <c r="AB81" s="925"/>
      <c r="AC81" s="925"/>
      <c r="AD81" s="925"/>
      <c r="AE81" s="925"/>
      <c r="AF81" s="925"/>
      <c r="AG81" s="925"/>
      <c r="AH81" s="925"/>
      <c r="AI81" s="925"/>
      <c r="AJ81" s="925"/>
      <c r="AK81" s="925"/>
      <c r="AL81" s="925"/>
      <c r="AM81" s="925"/>
      <c r="AN81" s="925"/>
      <c r="AO81" s="925"/>
      <c r="AP81" s="925"/>
      <c r="AQ81" s="925"/>
      <c r="AR81" s="925"/>
      <c r="AS81" s="925"/>
      <c r="AT81" s="925"/>
      <c r="AU81" s="925"/>
      <c r="AV81" s="925"/>
      <c r="AW81" s="925"/>
      <c r="AX81" s="925"/>
      <c r="AY81" s="1022">
        <f>SUM(AY66:BD80)</f>
        <v>0</v>
      </c>
      <c r="AZ81" s="1023"/>
      <c r="BA81" s="1023"/>
      <c r="BB81" s="1023"/>
      <c r="BC81" s="1023"/>
      <c r="BD81" s="1023"/>
      <c r="BE81" s="801"/>
      <c r="BF81" s="802"/>
      <c r="BG81" s="802"/>
      <c r="BH81" s="802"/>
      <c r="BI81" s="802"/>
      <c r="BJ81" s="802"/>
      <c r="BK81" s="802"/>
      <c r="BL81" s="802"/>
      <c r="BM81" s="802"/>
      <c r="BN81" s="803"/>
      <c r="BP81" s="208">
        <v>59</v>
      </c>
      <c r="BQ81" s="242"/>
    </row>
    <row r="82" spans="1:69" ht="32.25" customHeight="1" thickBot="1" x14ac:dyDescent="0.25">
      <c r="A82" s="301"/>
      <c r="B82" s="317"/>
      <c r="C82" s="317"/>
      <c r="D82" s="318"/>
      <c r="E82" s="318"/>
      <c r="F82" s="318"/>
      <c r="G82" s="318"/>
      <c r="H82" s="318"/>
      <c r="I82" s="318"/>
      <c r="J82" s="318"/>
      <c r="K82" s="318"/>
      <c r="L82" s="318"/>
      <c r="M82" s="318"/>
      <c r="N82" s="318"/>
      <c r="O82" s="318"/>
      <c r="P82" s="318"/>
      <c r="Q82" s="318"/>
      <c r="R82" s="318"/>
      <c r="S82" s="318"/>
      <c r="T82" s="318"/>
      <c r="U82" s="318"/>
      <c r="V82" s="318"/>
      <c r="W82" s="318"/>
      <c r="X82" s="318"/>
      <c r="Y82" s="318"/>
      <c r="Z82" s="318"/>
      <c r="AA82" s="318"/>
      <c r="AB82" s="318"/>
      <c r="AC82" s="318"/>
      <c r="AD82" s="318"/>
      <c r="AE82" s="318"/>
      <c r="AF82" s="318"/>
      <c r="AG82" s="318"/>
      <c r="AH82" s="318"/>
      <c r="AI82" s="318"/>
      <c r="AJ82" s="318"/>
      <c r="AK82" s="318"/>
      <c r="AL82" s="318"/>
      <c r="AM82" s="318"/>
      <c r="AN82" s="318"/>
      <c r="AO82" s="318"/>
      <c r="AP82" s="318"/>
      <c r="AQ82" s="318"/>
      <c r="AR82" s="318"/>
      <c r="AS82" s="318"/>
      <c r="AT82" s="318"/>
      <c r="AU82" s="318"/>
      <c r="AV82" s="318"/>
      <c r="AW82" s="318"/>
      <c r="AX82" s="318"/>
      <c r="AY82" s="277"/>
      <c r="AZ82" s="277"/>
      <c r="BA82" s="277"/>
      <c r="BB82" s="277"/>
      <c r="BC82" s="277"/>
      <c r="BD82" s="277"/>
      <c r="BE82" s="277"/>
      <c r="BF82" s="277"/>
      <c r="BG82" s="277"/>
      <c r="BH82" s="277"/>
      <c r="BI82" s="277"/>
      <c r="BJ82" s="277"/>
      <c r="BK82" s="277"/>
      <c r="BL82" s="277"/>
      <c r="BM82" s="277"/>
      <c r="BN82" s="277"/>
      <c r="BP82" s="50"/>
      <c r="BQ82" s="316"/>
    </row>
    <row r="83" spans="1:69" ht="32.25" customHeight="1" thickBot="1" x14ac:dyDescent="0.25">
      <c r="A83" s="1094" t="s">
        <v>327</v>
      </c>
      <c r="B83" s="1095"/>
      <c r="C83" s="1095"/>
      <c r="D83" s="1095"/>
      <c r="E83" s="1095"/>
      <c r="F83" s="1095"/>
      <c r="G83" s="1095"/>
      <c r="H83" s="1095"/>
      <c r="I83" s="1095"/>
      <c r="J83" s="1095"/>
      <c r="K83" s="1095"/>
      <c r="L83" s="1095"/>
      <c r="M83" s="1095"/>
      <c r="N83" s="1095"/>
      <c r="O83" s="1095"/>
      <c r="P83" s="1095"/>
      <c r="Q83" s="1095"/>
      <c r="R83" s="1095"/>
      <c r="S83" s="1095"/>
      <c r="T83" s="1095"/>
      <c r="U83" s="1095"/>
      <c r="V83" s="1095"/>
      <c r="W83" s="1095"/>
      <c r="X83" s="1095"/>
      <c r="Y83" s="1095"/>
      <c r="Z83" s="1095"/>
      <c r="AA83" s="1095"/>
      <c r="AB83" s="1095"/>
      <c r="AC83" s="1095"/>
      <c r="AD83" s="1095"/>
      <c r="AE83" s="1095"/>
      <c r="AF83" s="1095"/>
      <c r="AG83" s="1095"/>
      <c r="AH83" s="1095"/>
      <c r="AI83" s="1095"/>
      <c r="AJ83" s="1095"/>
      <c r="AK83" s="1095"/>
      <c r="AL83" s="1095"/>
      <c r="AM83" s="1095"/>
      <c r="AN83" s="1095"/>
      <c r="AO83" s="1095"/>
      <c r="AP83" s="1095"/>
      <c r="AQ83" s="1095"/>
      <c r="AR83" s="1095"/>
      <c r="AS83" s="1095"/>
      <c r="AT83" s="1095"/>
      <c r="AU83" s="1095"/>
      <c r="AV83" s="1095"/>
      <c r="AW83" s="1095"/>
      <c r="AX83" s="1096"/>
      <c r="AY83" s="1097">
        <f>SUM(AY19+AY38)+SUM(AY62+AY81)</f>
        <v>0</v>
      </c>
      <c r="AZ83" s="1098"/>
      <c r="BA83" s="1098"/>
      <c r="BB83" s="1098"/>
      <c r="BC83" s="1098"/>
      <c r="BD83" s="1099"/>
      <c r="BE83" s="331"/>
      <c r="BF83" s="331"/>
      <c r="BG83" s="331"/>
      <c r="BH83" s="331"/>
      <c r="BI83" s="331"/>
      <c r="BJ83" s="331"/>
      <c r="BK83" s="331"/>
      <c r="BL83" s="331"/>
      <c r="BM83" s="331"/>
      <c r="BN83" s="331"/>
      <c r="BP83" s="208">
        <v>60</v>
      </c>
      <c r="BQ83" s="242"/>
    </row>
  </sheetData>
  <sheetProtection algorithmName="SHA-512" hashValue="6OSomeRP76c5mYt2x0qZOgOyckCYy1eKr/8M9XRiJqKuDsfLjCmqtBG/02CnPiZJSUq0ojV7QpiFbqvATD9YKA==" saltValue="cve4bJybUdVtvy3pHWD+jw==" spinCount="100000" sheet="1" objects="1" formatColumns="0" formatRows="0"/>
  <dataConsolidate/>
  <mergeCells count="516">
    <mergeCell ref="A12:C19"/>
    <mergeCell ref="D12:H12"/>
    <mergeCell ref="I12:U12"/>
    <mergeCell ref="V12:AB12"/>
    <mergeCell ref="A1:BN1"/>
    <mergeCell ref="A2:BN2"/>
    <mergeCell ref="A4:BD4"/>
    <mergeCell ref="A7:H7"/>
    <mergeCell ref="A10:M10"/>
    <mergeCell ref="A11:C11"/>
    <mergeCell ref="D11:H11"/>
    <mergeCell ref="I11:U11"/>
    <mergeCell ref="V11:AB11"/>
    <mergeCell ref="AC11:AI11"/>
    <mergeCell ref="AJ11:AQ11"/>
    <mergeCell ref="AR11:AT11"/>
    <mergeCell ref="AU11:AX11"/>
    <mergeCell ref="AY11:BD11"/>
    <mergeCell ref="BE11:BN11"/>
    <mergeCell ref="BE12:BN12"/>
    <mergeCell ref="D13:H13"/>
    <mergeCell ref="I13:U13"/>
    <mergeCell ref="V13:AB13"/>
    <mergeCell ref="AC13:AI13"/>
    <mergeCell ref="BE57:BN57"/>
    <mergeCell ref="BE58:BN58"/>
    <mergeCell ref="BE59:BN59"/>
    <mergeCell ref="BE60:BN60"/>
    <mergeCell ref="BE61:BN61"/>
    <mergeCell ref="AU12:AX12"/>
    <mergeCell ref="AY12:BD12"/>
    <mergeCell ref="D14:H14"/>
    <mergeCell ref="I14:U14"/>
    <mergeCell ref="V14:AB14"/>
    <mergeCell ref="AC14:AI14"/>
    <mergeCell ref="AJ14:AQ14"/>
    <mergeCell ref="AR14:AT14"/>
    <mergeCell ref="AU14:AX14"/>
    <mergeCell ref="AY14:BD14"/>
    <mergeCell ref="D15:H15"/>
    <mergeCell ref="I15:U15"/>
    <mergeCell ref="V15:AB15"/>
    <mergeCell ref="AC15:AI15"/>
    <mergeCell ref="AJ15:AQ15"/>
    <mergeCell ref="AR15:AT15"/>
    <mergeCell ref="AC12:AI12"/>
    <mergeCell ref="AJ12:AQ12"/>
    <mergeCell ref="AR12:AT12"/>
    <mergeCell ref="AJ13:AQ13"/>
    <mergeCell ref="AR13:AT13"/>
    <mergeCell ref="AU13:AX13"/>
    <mergeCell ref="AY13:BD13"/>
    <mergeCell ref="BE13:BN13"/>
    <mergeCell ref="AU15:AX15"/>
    <mergeCell ref="AY15:BD15"/>
    <mergeCell ref="BE15:BN15"/>
    <mergeCell ref="BE14:BN14"/>
    <mergeCell ref="AY16:BD16"/>
    <mergeCell ref="BE16:BN16"/>
    <mergeCell ref="D17:H17"/>
    <mergeCell ref="I17:U17"/>
    <mergeCell ref="V17:AB17"/>
    <mergeCell ref="AC17:AI17"/>
    <mergeCell ref="AJ17:AQ17"/>
    <mergeCell ref="AR17:AT17"/>
    <mergeCell ref="AU17:AX17"/>
    <mergeCell ref="AY17:BD17"/>
    <mergeCell ref="BE17:BN17"/>
    <mergeCell ref="D16:H16"/>
    <mergeCell ref="I16:U16"/>
    <mergeCell ref="V16:AB16"/>
    <mergeCell ref="AC16:AI16"/>
    <mergeCell ref="AJ16:AQ16"/>
    <mergeCell ref="AR16:AT16"/>
    <mergeCell ref="AU16:AX16"/>
    <mergeCell ref="AU18:AX18"/>
    <mergeCell ref="AY18:BD18"/>
    <mergeCell ref="BE18:BN18"/>
    <mergeCell ref="D19:AQ19"/>
    <mergeCell ref="AR19:AT19"/>
    <mergeCell ref="AU19:AX19"/>
    <mergeCell ref="AY19:BD19"/>
    <mergeCell ref="BE19:BN19"/>
    <mergeCell ref="D18:H18"/>
    <mergeCell ref="I18:U18"/>
    <mergeCell ref="V18:AB18"/>
    <mergeCell ref="AC18:AI18"/>
    <mergeCell ref="AJ18:AQ18"/>
    <mergeCell ref="AR18:AT18"/>
    <mergeCell ref="A21:M21"/>
    <mergeCell ref="A22:C38"/>
    <mergeCell ref="D22:M22"/>
    <mergeCell ref="AP22:AS22"/>
    <mergeCell ref="D24:M24"/>
    <mergeCell ref="AP24:AS24"/>
    <mergeCell ref="D38:AX38"/>
    <mergeCell ref="AT22:AX22"/>
    <mergeCell ref="AT24:AX24"/>
    <mergeCell ref="AY22:BD22"/>
    <mergeCell ref="BE22:BN22"/>
    <mergeCell ref="D23:M23"/>
    <mergeCell ref="AP23:AS23"/>
    <mergeCell ref="AT23:AX23"/>
    <mergeCell ref="AY23:BD23"/>
    <mergeCell ref="BE23:BN23"/>
    <mergeCell ref="N22:AL22"/>
    <mergeCell ref="AM22:AO22"/>
    <mergeCell ref="N23:AL23"/>
    <mergeCell ref="AM23:AO23"/>
    <mergeCell ref="AY24:BD24"/>
    <mergeCell ref="BE24:BN24"/>
    <mergeCell ref="D25:M25"/>
    <mergeCell ref="AP25:AS25"/>
    <mergeCell ref="AT25:AX25"/>
    <mergeCell ref="AY25:BD25"/>
    <mergeCell ref="BE25:BN25"/>
    <mergeCell ref="N24:AL24"/>
    <mergeCell ref="AM24:AO24"/>
    <mergeCell ref="N25:AL25"/>
    <mergeCell ref="AM25:AO25"/>
    <mergeCell ref="BE26:BN26"/>
    <mergeCell ref="D27:M27"/>
    <mergeCell ref="AP27:AS27"/>
    <mergeCell ref="AT27:AX27"/>
    <mergeCell ref="AY27:BD27"/>
    <mergeCell ref="BE27:BN27"/>
    <mergeCell ref="D26:M26"/>
    <mergeCell ref="AP26:AS26"/>
    <mergeCell ref="AT26:AX26"/>
    <mergeCell ref="AY26:BD26"/>
    <mergeCell ref="N26:AL26"/>
    <mergeCell ref="AM26:AO26"/>
    <mergeCell ref="N27:AL27"/>
    <mergeCell ref="AM27:AO27"/>
    <mergeCell ref="BE28:BN28"/>
    <mergeCell ref="D29:M29"/>
    <mergeCell ref="AP29:AS29"/>
    <mergeCell ref="AT29:AX29"/>
    <mergeCell ref="AY29:BD29"/>
    <mergeCell ref="BE29:BN29"/>
    <mergeCell ref="D28:M28"/>
    <mergeCell ref="AP28:AS28"/>
    <mergeCell ref="AT28:AX28"/>
    <mergeCell ref="AY28:BD28"/>
    <mergeCell ref="N28:AL28"/>
    <mergeCell ref="AM28:AO28"/>
    <mergeCell ref="N29:AL29"/>
    <mergeCell ref="AM29:AO29"/>
    <mergeCell ref="BE30:BN30"/>
    <mergeCell ref="D31:M31"/>
    <mergeCell ref="AP31:AS31"/>
    <mergeCell ref="AT31:AX31"/>
    <mergeCell ref="AY31:BD31"/>
    <mergeCell ref="BE31:BN31"/>
    <mergeCell ref="D30:M30"/>
    <mergeCell ref="AP30:AS30"/>
    <mergeCell ref="AT30:AX30"/>
    <mergeCell ref="AY30:BD30"/>
    <mergeCell ref="N30:AL30"/>
    <mergeCell ref="AM30:AO30"/>
    <mergeCell ref="N31:AL31"/>
    <mergeCell ref="AM31:AO31"/>
    <mergeCell ref="BE32:BN32"/>
    <mergeCell ref="D33:M33"/>
    <mergeCell ref="AP33:AS33"/>
    <mergeCell ref="AT33:AX33"/>
    <mergeCell ref="AY33:BD33"/>
    <mergeCell ref="BE33:BN33"/>
    <mergeCell ref="D32:M32"/>
    <mergeCell ref="AP32:AS32"/>
    <mergeCell ref="AT32:AX32"/>
    <mergeCell ref="AY32:BD32"/>
    <mergeCell ref="N32:AL32"/>
    <mergeCell ref="AM32:AO32"/>
    <mergeCell ref="N33:AL33"/>
    <mergeCell ref="AM33:AO33"/>
    <mergeCell ref="BE34:BN34"/>
    <mergeCell ref="D35:M35"/>
    <mergeCell ref="AP35:AS35"/>
    <mergeCell ref="AT35:AX35"/>
    <mergeCell ref="AY35:BD35"/>
    <mergeCell ref="BE35:BN35"/>
    <mergeCell ref="D34:M34"/>
    <mergeCell ref="AP34:AS34"/>
    <mergeCell ref="AT34:AX34"/>
    <mergeCell ref="AY34:BD34"/>
    <mergeCell ref="N34:AL34"/>
    <mergeCell ref="AM34:AO34"/>
    <mergeCell ref="N35:AL35"/>
    <mergeCell ref="AM35:AO35"/>
    <mergeCell ref="BE36:BN36"/>
    <mergeCell ref="D37:M37"/>
    <mergeCell ref="AP37:AS37"/>
    <mergeCell ref="AT37:AX37"/>
    <mergeCell ref="AY37:BD37"/>
    <mergeCell ref="BE37:BN37"/>
    <mergeCell ref="D36:M36"/>
    <mergeCell ref="AP36:AS36"/>
    <mergeCell ref="AT36:AX36"/>
    <mergeCell ref="AY36:BD36"/>
    <mergeCell ref="N36:AL36"/>
    <mergeCell ref="AM36:AO36"/>
    <mergeCell ref="N37:AL37"/>
    <mergeCell ref="AM37:AO37"/>
    <mergeCell ref="AY38:BD38"/>
    <mergeCell ref="BE38:BN38"/>
    <mergeCell ref="A41:M41"/>
    <mergeCell ref="A42:C42"/>
    <mergeCell ref="F42:J42"/>
    <mergeCell ref="K42:T42"/>
    <mergeCell ref="U42:AC42"/>
    <mergeCell ref="AY42:BD42"/>
    <mergeCell ref="BE42:BN42"/>
    <mergeCell ref="AD42:AX42"/>
    <mergeCell ref="U47:AC47"/>
    <mergeCell ref="AD47:AQ47"/>
    <mergeCell ref="AR47:AT47"/>
    <mergeCell ref="AU47:AX47"/>
    <mergeCell ref="AY47:BD47"/>
    <mergeCell ref="F49:J49"/>
    <mergeCell ref="K49:O49"/>
    <mergeCell ref="P49:R49"/>
    <mergeCell ref="S49:T49"/>
    <mergeCell ref="U49:AC49"/>
    <mergeCell ref="AD49:AQ49"/>
    <mergeCell ref="F48:J48"/>
    <mergeCell ref="K48:O48"/>
    <mergeCell ref="P48:R48"/>
    <mergeCell ref="S48:T48"/>
    <mergeCell ref="U48:AC48"/>
    <mergeCell ref="AR49:AT49"/>
    <mergeCell ref="AU49:AX49"/>
    <mergeCell ref="AY49:BD49"/>
    <mergeCell ref="BE43:BN43"/>
    <mergeCell ref="F44:J44"/>
    <mergeCell ref="K44:T44"/>
    <mergeCell ref="U44:AC44"/>
    <mergeCell ref="AY44:BD44"/>
    <mergeCell ref="D46:E46"/>
    <mergeCell ref="F46:J46"/>
    <mergeCell ref="K46:O46"/>
    <mergeCell ref="P46:R46"/>
    <mergeCell ref="S46:T46"/>
    <mergeCell ref="U46:AC46"/>
    <mergeCell ref="BE44:BN44"/>
    <mergeCell ref="F45:J45"/>
    <mergeCell ref="K45:T45"/>
    <mergeCell ref="U45:AC45"/>
    <mergeCell ref="AY45:BD45"/>
    <mergeCell ref="BE45:BN45"/>
    <mergeCell ref="D43:E45"/>
    <mergeCell ref="AY43:BD43"/>
    <mergeCell ref="AD43:AX43"/>
    <mergeCell ref="AD44:AX44"/>
    <mergeCell ref="AD45:AX45"/>
    <mergeCell ref="BE47:BN47"/>
    <mergeCell ref="AD46:AQ46"/>
    <mergeCell ref="AR46:AT46"/>
    <mergeCell ref="AU46:AX46"/>
    <mergeCell ref="AY46:BD46"/>
    <mergeCell ref="BE46:BN46"/>
    <mergeCell ref="AR48:AT48"/>
    <mergeCell ref="AU48:AX48"/>
    <mergeCell ref="AY48:BD48"/>
    <mergeCell ref="BE48:BN48"/>
    <mergeCell ref="AD48:AQ48"/>
    <mergeCell ref="BE49:BN49"/>
    <mergeCell ref="F50:J50"/>
    <mergeCell ref="K50:O50"/>
    <mergeCell ref="P50:R50"/>
    <mergeCell ref="S50:T50"/>
    <mergeCell ref="U50:AC50"/>
    <mergeCell ref="AD50:AQ50"/>
    <mergeCell ref="AR50:AT50"/>
    <mergeCell ref="AU50:AX50"/>
    <mergeCell ref="AY50:BD50"/>
    <mergeCell ref="BE50:BN50"/>
    <mergeCell ref="BE51:BN51"/>
    <mergeCell ref="F52:J52"/>
    <mergeCell ref="K52:O52"/>
    <mergeCell ref="P52:R52"/>
    <mergeCell ref="S52:T52"/>
    <mergeCell ref="U52:AC52"/>
    <mergeCell ref="AD52:AQ52"/>
    <mergeCell ref="AR52:AT52"/>
    <mergeCell ref="AU52:AX52"/>
    <mergeCell ref="AY52:BD52"/>
    <mergeCell ref="BE52:BN52"/>
    <mergeCell ref="F51:J51"/>
    <mergeCell ref="K51:O51"/>
    <mergeCell ref="P51:R51"/>
    <mergeCell ref="S51:T51"/>
    <mergeCell ref="U51:AC51"/>
    <mergeCell ref="AD51:AQ51"/>
    <mergeCell ref="AR51:AT51"/>
    <mergeCell ref="AU51:AX51"/>
    <mergeCell ref="AY51:BD51"/>
    <mergeCell ref="BE53:BN53"/>
    <mergeCell ref="F54:J54"/>
    <mergeCell ref="K54:O54"/>
    <mergeCell ref="P54:R54"/>
    <mergeCell ref="S54:T54"/>
    <mergeCell ref="U54:AC54"/>
    <mergeCell ref="AD54:AQ54"/>
    <mergeCell ref="AR54:AT54"/>
    <mergeCell ref="AU54:AX54"/>
    <mergeCell ref="AY54:BD54"/>
    <mergeCell ref="BE54:BN54"/>
    <mergeCell ref="F53:J53"/>
    <mergeCell ref="K53:O53"/>
    <mergeCell ref="P53:R53"/>
    <mergeCell ref="S53:T53"/>
    <mergeCell ref="U53:AC53"/>
    <mergeCell ref="AD53:AQ53"/>
    <mergeCell ref="AR53:AT53"/>
    <mergeCell ref="AU53:AX53"/>
    <mergeCell ref="AY53:BD53"/>
    <mergeCell ref="BE55:BN55"/>
    <mergeCell ref="F56:J56"/>
    <mergeCell ref="K56:O56"/>
    <mergeCell ref="P56:R56"/>
    <mergeCell ref="S56:T56"/>
    <mergeCell ref="U56:AC56"/>
    <mergeCell ref="AD56:AQ56"/>
    <mergeCell ref="AR56:AT56"/>
    <mergeCell ref="AU56:AX56"/>
    <mergeCell ref="AY56:BD56"/>
    <mergeCell ref="BE56:BN56"/>
    <mergeCell ref="F55:J55"/>
    <mergeCell ref="K55:O55"/>
    <mergeCell ref="P55:R55"/>
    <mergeCell ref="S55:T55"/>
    <mergeCell ref="U55:AC55"/>
    <mergeCell ref="AD55:AQ55"/>
    <mergeCell ref="AR55:AT55"/>
    <mergeCell ref="AU55:AX55"/>
    <mergeCell ref="AY55:BD55"/>
    <mergeCell ref="D47:E56"/>
    <mergeCell ref="F47:J47"/>
    <mergeCell ref="K47:O47"/>
    <mergeCell ref="P47:R47"/>
    <mergeCell ref="S47:T47"/>
    <mergeCell ref="F59:J59"/>
    <mergeCell ref="K59:O59"/>
    <mergeCell ref="P59:R59"/>
    <mergeCell ref="S59:T59"/>
    <mergeCell ref="AD57:AQ57"/>
    <mergeCell ref="AR57:AT57"/>
    <mergeCell ref="AU57:AX57"/>
    <mergeCell ref="AY57:BD57"/>
    <mergeCell ref="F58:J58"/>
    <mergeCell ref="K58:O58"/>
    <mergeCell ref="P58:R58"/>
    <mergeCell ref="S58:T58"/>
    <mergeCell ref="U58:AC58"/>
    <mergeCell ref="AD58:AQ58"/>
    <mergeCell ref="AR58:AT58"/>
    <mergeCell ref="AU58:AX58"/>
    <mergeCell ref="AY58:BD58"/>
    <mergeCell ref="F57:J57"/>
    <mergeCell ref="K57:O57"/>
    <mergeCell ref="P57:R57"/>
    <mergeCell ref="S57:T57"/>
    <mergeCell ref="U57:AC57"/>
    <mergeCell ref="AY59:BD59"/>
    <mergeCell ref="F60:J60"/>
    <mergeCell ref="K60:O60"/>
    <mergeCell ref="P60:R60"/>
    <mergeCell ref="S60:T60"/>
    <mergeCell ref="U60:AC60"/>
    <mergeCell ref="AD60:AQ60"/>
    <mergeCell ref="AR60:AT60"/>
    <mergeCell ref="AU60:AX60"/>
    <mergeCell ref="U59:AC59"/>
    <mergeCell ref="D62:AQ62"/>
    <mergeCell ref="AR62:AT62"/>
    <mergeCell ref="AU62:AX62"/>
    <mergeCell ref="AY62:BD62"/>
    <mergeCell ref="BE62:BN62"/>
    <mergeCell ref="A64:M64"/>
    <mergeCell ref="AY60:BD60"/>
    <mergeCell ref="F61:J61"/>
    <mergeCell ref="K61:O61"/>
    <mergeCell ref="P61:R61"/>
    <mergeCell ref="S61:T61"/>
    <mergeCell ref="U61:AC61"/>
    <mergeCell ref="AD61:AQ61"/>
    <mergeCell ref="AR61:AT61"/>
    <mergeCell ref="AU61:AX61"/>
    <mergeCell ref="AY61:BD61"/>
    <mergeCell ref="D57:E61"/>
    <mergeCell ref="A43:C62"/>
    <mergeCell ref="F43:J43"/>
    <mergeCell ref="K43:T43"/>
    <mergeCell ref="U43:AC43"/>
    <mergeCell ref="AD59:AQ59"/>
    <mergeCell ref="AR59:AT59"/>
    <mergeCell ref="AU59:AX59"/>
    <mergeCell ref="AY65:BD65"/>
    <mergeCell ref="BE65:BN65"/>
    <mergeCell ref="D66:M66"/>
    <mergeCell ref="AP66:AS66"/>
    <mergeCell ref="AT66:AX66"/>
    <mergeCell ref="AY66:BD66"/>
    <mergeCell ref="BE66:BN66"/>
    <mergeCell ref="D65:M65"/>
    <mergeCell ref="AP65:AS65"/>
    <mergeCell ref="AT65:AX65"/>
    <mergeCell ref="AM65:AO65"/>
    <mergeCell ref="AM66:AO66"/>
    <mergeCell ref="AT67:AX67"/>
    <mergeCell ref="AY67:BD67"/>
    <mergeCell ref="BE67:BN67"/>
    <mergeCell ref="D68:M68"/>
    <mergeCell ref="AP68:AS68"/>
    <mergeCell ref="AT68:AX68"/>
    <mergeCell ref="AY68:BD68"/>
    <mergeCell ref="BE68:BN68"/>
    <mergeCell ref="D67:M67"/>
    <mergeCell ref="AP67:AS67"/>
    <mergeCell ref="AM67:AO67"/>
    <mergeCell ref="AM68:AO68"/>
    <mergeCell ref="BE69:BN69"/>
    <mergeCell ref="D70:M70"/>
    <mergeCell ref="AP70:AS70"/>
    <mergeCell ref="AT70:AX70"/>
    <mergeCell ref="AY70:BD70"/>
    <mergeCell ref="BE70:BN70"/>
    <mergeCell ref="D69:M69"/>
    <mergeCell ref="AP69:AS69"/>
    <mergeCell ref="AT69:AX69"/>
    <mergeCell ref="AY69:BD69"/>
    <mergeCell ref="AM69:AO69"/>
    <mergeCell ref="AM70:AO70"/>
    <mergeCell ref="BE71:BN71"/>
    <mergeCell ref="D72:M72"/>
    <mergeCell ref="AP72:AS72"/>
    <mergeCell ref="AT72:AX72"/>
    <mergeCell ref="AY72:BD72"/>
    <mergeCell ref="BE72:BN72"/>
    <mergeCell ref="D71:M71"/>
    <mergeCell ref="AP71:AS71"/>
    <mergeCell ref="AT71:AX71"/>
    <mergeCell ref="AY71:BD71"/>
    <mergeCell ref="AM71:AO71"/>
    <mergeCell ref="AM72:AO72"/>
    <mergeCell ref="BE73:BN73"/>
    <mergeCell ref="D74:M74"/>
    <mergeCell ref="AP74:AS74"/>
    <mergeCell ref="AT74:AX74"/>
    <mergeCell ref="AY74:BD74"/>
    <mergeCell ref="BE74:BN74"/>
    <mergeCell ref="D73:M73"/>
    <mergeCell ref="AP73:AS73"/>
    <mergeCell ref="AT73:AX73"/>
    <mergeCell ref="AY73:BD73"/>
    <mergeCell ref="AM73:AO73"/>
    <mergeCell ref="AM74:AO74"/>
    <mergeCell ref="AT77:AX77"/>
    <mergeCell ref="AY77:BD77"/>
    <mergeCell ref="AM77:AO77"/>
    <mergeCell ref="AM78:AO78"/>
    <mergeCell ref="BE75:BN75"/>
    <mergeCell ref="D76:M76"/>
    <mergeCell ref="AP76:AS76"/>
    <mergeCell ref="AT76:AX76"/>
    <mergeCell ref="AY76:BD76"/>
    <mergeCell ref="BE76:BN76"/>
    <mergeCell ref="D75:M75"/>
    <mergeCell ref="AP75:AS75"/>
    <mergeCell ref="AT75:AX75"/>
    <mergeCell ref="AY75:BD75"/>
    <mergeCell ref="AM75:AO75"/>
    <mergeCell ref="AM76:AO76"/>
    <mergeCell ref="D81:AX81"/>
    <mergeCell ref="AY81:BD81"/>
    <mergeCell ref="BE81:BN81"/>
    <mergeCell ref="A83:AX83"/>
    <mergeCell ref="AY83:BD83"/>
    <mergeCell ref="BE79:BN79"/>
    <mergeCell ref="D80:M80"/>
    <mergeCell ref="AP80:AS80"/>
    <mergeCell ref="AT80:AX80"/>
    <mergeCell ref="AY80:BD80"/>
    <mergeCell ref="BE80:BN80"/>
    <mergeCell ref="D79:M79"/>
    <mergeCell ref="AP79:AS79"/>
    <mergeCell ref="AT79:AX79"/>
    <mergeCell ref="AY79:BD79"/>
    <mergeCell ref="A65:C81"/>
    <mergeCell ref="BE77:BN77"/>
    <mergeCell ref="D78:M78"/>
    <mergeCell ref="AP78:AS78"/>
    <mergeCell ref="AT78:AX78"/>
    <mergeCell ref="AY78:BD78"/>
    <mergeCell ref="BE78:BN78"/>
    <mergeCell ref="D77:M77"/>
    <mergeCell ref="AP77:AS77"/>
    <mergeCell ref="AM79:AO79"/>
    <mergeCell ref="AM80:AO80"/>
    <mergeCell ref="N65:AL65"/>
    <mergeCell ref="N66:AL66"/>
    <mergeCell ref="N67:AL67"/>
    <mergeCell ref="N68:AL68"/>
    <mergeCell ref="N69:AL69"/>
    <mergeCell ref="N70:AL70"/>
    <mergeCell ref="N71:AL71"/>
    <mergeCell ref="N72:AL72"/>
    <mergeCell ref="N73:AL73"/>
    <mergeCell ref="N74:AL74"/>
    <mergeCell ref="N75:AL75"/>
    <mergeCell ref="N76:AL76"/>
    <mergeCell ref="N77:AL77"/>
    <mergeCell ref="N78:AL78"/>
    <mergeCell ref="N79:AL79"/>
    <mergeCell ref="N80:AL80"/>
  </mergeCells>
  <phoneticPr fontId="28"/>
  <conditionalFormatting sqref="F47:AX47">
    <cfRule type="expression" dxfId="28" priority="3">
      <formula>AND($K$43&lt;&gt;"",F$47="")</formula>
    </cfRule>
  </conditionalFormatting>
  <conditionalFormatting sqref="S47:T61">
    <cfRule type="expression" dxfId="27" priority="1">
      <formula>P47="兼用"</formula>
    </cfRule>
  </conditionalFormatting>
  <conditionalFormatting sqref="AC12:AF18">
    <cfRule type="expression" dxfId="26" priority="4">
      <formula>I12=""</formula>
    </cfRule>
    <cfRule type="expression" dxfId="25" priority="5">
      <formula>NOT(I12="その他の暖房設備機器")</formula>
    </cfRule>
  </conditionalFormatting>
  <conditionalFormatting sqref="AG12:AI18">
    <cfRule type="expression" dxfId="24" priority="458">
      <formula>#REF!=""</formula>
    </cfRule>
    <cfRule type="expression" dxfId="23" priority="459">
      <formula>NOT(#REF!="その他の暖房設備機器")</formula>
    </cfRule>
  </conditionalFormatting>
  <dataValidations count="20">
    <dataValidation type="list" allowBlank="1" showInputMessage="1" showErrorMessage="1" sqref="D23:D37 D66:D80" xr:uid="{CA563B42-3EBE-4C3F-A093-3E73D585D9B2}">
      <formula1>"取付に必要な施工費,取付に必要な部材費,解体・脱着・撤去費,その他"</formula1>
    </dataValidation>
    <dataValidation type="whole" operator="greaterThan" allowBlank="1" showInputMessage="1" showErrorMessage="1" sqref="AY62:BD63 BE63:BN63" xr:uid="{13A3AEC9-ADB3-4899-ABFD-9DC9B2CAA1F7}">
      <formula1>0</formula1>
    </dataValidation>
    <dataValidation imeMode="disabled" operator="greaterThan" allowBlank="1" showInputMessage="1" showErrorMessage="1" sqref="AY23:BD37 AY12:BD18 AY47:BD61 AY66:BD80" xr:uid="{9B4574C7-65C5-4318-931F-113336247F68}"/>
    <dataValidation type="list" allowBlank="1" showInputMessage="1" showErrorMessage="1" sqref="F47:J61" xr:uid="{00581B49-8531-4D77-8515-EB0D78218298}">
      <formula1>"主たる居室,その他の居室"</formula1>
    </dataValidation>
    <dataValidation type="list" allowBlank="1" showInputMessage="1" showErrorMessage="1" sqref="S12:S18" xr:uid="{9548DDCB-6976-4121-B4CB-C6667EBA1395}">
      <formula1>INDIRECT(L12)</formula1>
    </dataValidation>
    <dataValidation type="list" allowBlank="1" showInputMessage="1" showErrorMessage="1" sqref="D12:H18" xr:uid="{6D983E8B-09DB-4589-986F-F41BEBBE10B8}">
      <formula1>"主たる居室,その他の居室,住戸全体"</formula1>
    </dataValidation>
    <dataValidation type="custom" imeMode="disabled" allowBlank="1" showInputMessage="1" showErrorMessage="1" errorTitle="入力エラー" error="小数点以下の入力はできません。" sqref="AR12:AX18 AR47:AX61 AY38:AY39 AT66:AX80 AT23:AX37 AY81:AY82" xr:uid="{0F899986-BCBC-4D7B-BFC8-64CDDE9F5DE3}">
      <formula1>AR12-ROUNDDOWN(AR12,0)=0</formula1>
    </dataValidation>
    <dataValidation imeMode="disabled" allowBlank="1" showInputMessage="1" showErrorMessage="1" sqref="AR19:AX20 AR62:AX63 AY83:BN83" xr:uid="{04A7F20B-635C-4472-9BB5-C0D058EAEB58}"/>
    <dataValidation type="whole" imeMode="disabled" operator="greaterThan" allowBlank="1" showInputMessage="1" showErrorMessage="1" sqref="AT64:AZ64 AT21:AZ21 AY19:BD20 BE20:BN20 AY43:BD45" xr:uid="{75FBC5A3-51CE-471A-865C-FB0B3C23F083}">
      <formula1>0</formula1>
    </dataValidation>
    <dataValidation type="list" allowBlank="1" showInputMessage="1" showErrorMessage="1" sqref="P47:R61" xr:uid="{DED18982-00D8-4779-9E71-C65F6E9E9C25}">
      <formula1>"専用,兼用"</formula1>
    </dataValidation>
    <dataValidation type="custom" allowBlank="1" showInputMessage="1" showErrorMessage="1" error="機器の種類&quot;その他の暖房設備機器&quot;を選択した場合のみ製品名を入力してください。" sqref="AC12:AF18" xr:uid="{C3257FF0-D821-459E-A5A3-10BF88577E74}">
      <formula1>I12="その他の暖房設備機器"</formula1>
    </dataValidation>
    <dataValidation type="list" allowBlank="1" showInputMessage="1" sqref="AP66:AS80 AP23:AS37" xr:uid="{B4BE70B3-ACD4-42D8-A533-BA4736D9DAF4}">
      <formula1>"式,人工,個,箇所,台,枚,組,m,㎡,㎥"</formula1>
    </dataValidation>
    <dataValidation type="custom" imeMode="disabled" allowBlank="1" showInputMessage="1" showErrorMessage="1" errorTitle="入力エラー" error="小数点は第二位まで、三位以下切り捨てで入力して下さい。" sqref="AP64:AR64 AP21:AR21" xr:uid="{9945D7D3-3941-4DAB-AAC7-89C12796410E}">
      <formula1>AP21-ROUNDDOWN(AP21,2)=0</formula1>
    </dataValidation>
    <dataValidation type="list" allowBlank="1" showInputMessage="1" showErrorMessage="1" sqref="T12:T18" xr:uid="{663FF919-FFFB-4374-B7DF-47AA7C2D9BD1}">
      <formula1>INDIRECT(H12)</formula1>
    </dataValidation>
    <dataValidation type="list" allowBlank="1" showInputMessage="1" showErrorMessage="1" sqref="U12:U18" xr:uid="{9D762C25-4180-4852-A94F-F38EFC703C36}">
      <formula1>INDIRECT(K12)</formula1>
    </dataValidation>
    <dataValidation type="list" allowBlank="1" showInputMessage="1" showErrorMessage="1" sqref="I12:L18" xr:uid="{60211930-5961-4714-95FB-5F53727CD7C7}">
      <formula1>INDIRECT(D12)</formula1>
    </dataValidation>
    <dataValidation type="list" allowBlank="1" showInputMessage="1" showErrorMessage="1" sqref="M12:R18" xr:uid="{4F07C665-CBDC-4E2F-8C1C-B1A34E337FE8}">
      <formula1>INDIRECT(J12)</formula1>
    </dataValidation>
    <dataValidation type="list" allowBlank="1" showInputMessage="1" showErrorMessage="1" sqref="K47:O61" xr:uid="{8F15FE21-0504-49A9-B209-B76E3AA32BAC}">
      <formula1>"床暖房（温水パネル等）,パネルラジエーター,ファンコンベクター"</formula1>
    </dataValidation>
    <dataValidation type="custom" allowBlank="1" showInputMessage="1" showErrorMessage="1" error="機器の種類&quot;その他の暖房設備機器&quot;を選択した場合のみ製品名を入力してください。" sqref="AG12:AI18" xr:uid="{7CF56AC6-A31A-4AA5-BD2A-393C793CFCB0}">
      <formula1>#REF!="その他の暖房設備機器"</formula1>
    </dataValidation>
    <dataValidation type="custom" imeMode="disabled" operator="greaterThanOrEqual" allowBlank="1" showInputMessage="1" showErrorMessage="1" errorTitle="入力エラー" error="小数点は第2位まで入力して下さい。" sqref="AM23:AO37 AM66:AO80" xr:uid="{2693FA2A-7855-4495-A49B-365F0790C024}">
      <formula1>AM23-ROUND(AM23,2)=0</formula1>
    </dataValidation>
  </dataValidations>
  <printOptions horizontalCentered="1"/>
  <pageMargins left="0.11811023622047245" right="0.11811023622047245" top="0.43307086614173229" bottom="0" header="0.31496062992125984" footer="0"/>
  <pageSetup paperSize="9" scale="39" fitToHeight="2" orientation="portrait" r:id="rId1"/>
  <rowBreaks count="1" manualBreakCount="1">
    <brk id="39" max="7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8C28D72-DDE3-43A7-AA07-2CC333EF929A}">
          <x14:formula1>
            <xm:f>INDIRECTリスト!$B$19:$B$21</xm:f>
          </x14:formula1>
          <xm:sqref>S47:T61</xm:sqref>
        </x14:dataValidation>
        <x14:dataValidation type="list" allowBlank="1" showInputMessage="1" showErrorMessage="1" xr:uid="{3068E119-FD4C-4026-A3F8-8626288329B2}">
          <x14:formula1>
            <xm:f>INDIRECTリスト!$B$12:$B$15</xm:f>
          </x14:formula1>
          <xm:sqref>K43:T45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B619C-54CF-46FD-AEDE-E3654D5E4D3F}">
  <sheetPr>
    <pageSetUpPr fitToPage="1"/>
  </sheetPr>
  <dimension ref="A1:BQ47"/>
  <sheetViews>
    <sheetView showGridLines="0" showZeros="0" view="pageBreakPreview" zoomScale="60" zoomScaleNormal="55" workbookViewId="0">
      <selection sqref="A1:BN1"/>
    </sheetView>
  </sheetViews>
  <sheetFormatPr defaultColWidth="3.6328125" defaultRowHeight="13" outlineLevelRow="1" x14ac:dyDescent="0.2"/>
  <cols>
    <col min="1" max="11" width="3.6328125" style="2" customWidth="1"/>
    <col min="12" max="30" width="4.453125" style="2" customWidth="1"/>
    <col min="31" max="32" width="3.6328125" style="2" customWidth="1"/>
    <col min="33" max="33" width="4.453125" style="2" customWidth="1"/>
    <col min="34" max="34" width="4.1796875" style="2" customWidth="1"/>
    <col min="35" max="37" width="3.6328125" style="2" customWidth="1"/>
    <col min="38" max="38" width="4.1796875" style="2" customWidth="1"/>
    <col min="39" max="40" width="3.6328125" style="2" customWidth="1"/>
    <col min="41" max="41" width="3.90625" style="2" customWidth="1"/>
    <col min="42" max="45" width="3.6328125" style="2" customWidth="1"/>
    <col min="46" max="46" width="4.81640625" style="2" customWidth="1"/>
    <col min="47" max="53" width="3.6328125" style="2" customWidth="1"/>
    <col min="54" max="54" width="3.90625" style="2" customWidth="1"/>
    <col min="55" max="66" width="3.6328125" style="2" customWidth="1"/>
    <col min="67" max="67" width="3.6328125" style="2"/>
    <col min="68" max="68" width="6.1796875" style="2" bestFit="1" customWidth="1"/>
    <col min="69" max="69" width="51.81640625" style="2" hidden="1" customWidth="1"/>
    <col min="70" max="16384" width="3.6328125" style="2"/>
  </cols>
  <sheetData>
    <row r="1" spans="1:69" ht="15" customHeight="1" x14ac:dyDescent="0.2">
      <c r="A1" s="669" t="s">
        <v>474</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669"/>
    </row>
    <row r="2" spans="1:69" ht="30" customHeight="1" x14ac:dyDescent="0.2">
      <c r="A2" s="558" t="s">
        <v>385</v>
      </c>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c r="BE2" s="558"/>
      <c r="BF2" s="558"/>
      <c r="BG2" s="558"/>
      <c r="BH2" s="558"/>
      <c r="BI2" s="558"/>
      <c r="BJ2" s="558"/>
      <c r="BK2" s="558"/>
      <c r="BL2" s="558"/>
      <c r="BM2" s="558"/>
      <c r="BN2" s="558"/>
    </row>
    <row r="3" spans="1:69" ht="8.5"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69" ht="56" customHeight="1" x14ac:dyDescent="0.2">
      <c r="A4" s="1088" t="s">
        <v>75</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1088"/>
      <c r="BA4" s="1088"/>
      <c r="BB4" s="1088"/>
      <c r="BC4" s="1088"/>
      <c r="BD4" s="1088"/>
      <c r="BE4" s="304"/>
      <c r="BF4" s="304"/>
      <c r="BG4" s="304"/>
      <c r="BH4" s="304"/>
      <c r="BI4" s="304"/>
      <c r="BJ4" s="304"/>
      <c r="BK4" s="304"/>
      <c r="BL4" s="304"/>
      <c r="BM4" s="304"/>
      <c r="BN4" s="304"/>
    </row>
    <row r="5" spans="1:69" ht="17" customHeight="1" x14ac:dyDescent="0.2">
      <c r="A5" s="52"/>
      <c r="B5" s="53"/>
      <c r="C5" s="54" t="s">
        <v>68</v>
      </c>
      <c r="D5" s="9"/>
      <c r="E5" s="9"/>
      <c r="F5" s="9"/>
      <c r="G5" s="55"/>
      <c r="H5" s="56"/>
      <c r="I5" s="54" t="s">
        <v>26</v>
      </c>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BD5" s="298"/>
      <c r="BE5" s="298"/>
      <c r="BF5" s="298"/>
      <c r="BG5" s="298"/>
      <c r="BH5" s="298"/>
      <c r="BI5" s="298"/>
      <c r="BJ5" s="298"/>
      <c r="BK5" s="298"/>
      <c r="BL5" s="298"/>
      <c r="BM5" s="298"/>
      <c r="BN5" s="298"/>
    </row>
    <row r="6" spans="1:69" ht="14.25" customHeight="1" thickBot="1" x14ac:dyDescent="0.25">
      <c r="A6" s="271"/>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1"/>
      <c r="AY6" s="48"/>
      <c r="AZ6" s="48"/>
      <c r="BA6" s="48"/>
      <c r="BB6" s="48"/>
      <c r="BC6" s="48"/>
      <c r="BD6" s="48"/>
      <c r="BE6" s="48"/>
      <c r="BF6" s="48"/>
      <c r="BG6" s="48"/>
      <c r="BH6" s="48"/>
      <c r="BI6" s="48"/>
      <c r="BJ6" s="48"/>
      <c r="BK6" s="48"/>
      <c r="BL6" s="48"/>
      <c r="BM6" s="48"/>
      <c r="BN6" s="48"/>
    </row>
    <row r="7" spans="1:69" ht="30" customHeight="1" thickBot="1" x14ac:dyDescent="0.25">
      <c r="A7" s="874" t="s">
        <v>248</v>
      </c>
      <c r="B7" s="875"/>
      <c r="C7" s="875"/>
      <c r="D7" s="875"/>
      <c r="E7" s="875"/>
      <c r="F7" s="875"/>
      <c r="G7" s="875"/>
      <c r="H7" s="876"/>
      <c r="I7" s="46"/>
      <c r="J7" s="46"/>
      <c r="K7" s="46"/>
      <c r="L7" s="46"/>
      <c r="M7" s="46"/>
      <c r="N7" s="46"/>
      <c r="O7" s="46"/>
      <c r="P7" s="46"/>
      <c r="Q7" s="46"/>
      <c r="R7" s="46"/>
      <c r="S7" s="46"/>
      <c r="T7" s="47"/>
      <c r="U7" s="47"/>
      <c r="V7" s="47"/>
      <c r="W7" s="47"/>
      <c r="X7" s="47"/>
      <c r="Y7" s="47"/>
      <c r="Z7" s="47"/>
      <c r="AA7" s="47"/>
      <c r="AB7" s="47"/>
    </row>
    <row r="8" spans="1:69" ht="14.25" customHeight="1" thickBot="1" x14ac:dyDescent="0.25">
      <c r="A8" s="11"/>
      <c r="B8" s="11"/>
      <c r="C8" s="12"/>
      <c r="D8" s="12"/>
      <c r="E8" s="12"/>
      <c r="F8" s="12"/>
      <c r="G8" s="12"/>
      <c r="H8" s="12"/>
      <c r="I8" s="12"/>
      <c r="J8" s="12"/>
      <c r="K8" s="12"/>
      <c r="L8" s="12"/>
      <c r="M8" s="12"/>
      <c r="N8" s="12"/>
      <c r="O8" s="12"/>
      <c r="P8" s="12"/>
      <c r="Q8" s="12"/>
      <c r="R8" s="12"/>
      <c r="S8" s="12"/>
      <c r="T8" s="12"/>
      <c r="U8" s="12"/>
      <c r="V8" s="12"/>
      <c r="W8" s="12"/>
      <c r="X8" s="1"/>
      <c r="Y8" s="1"/>
      <c r="Z8" s="1"/>
      <c r="AA8" s="1"/>
      <c r="AB8" s="1"/>
      <c r="AC8" s="1"/>
      <c r="AD8" s="1"/>
      <c r="AE8" s="1"/>
      <c r="AF8" s="1"/>
      <c r="AG8" s="1"/>
      <c r="AH8" s="1"/>
      <c r="AI8" s="12"/>
      <c r="AJ8" s="12"/>
      <c r="AK8" s="12"/>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row>
    <row r="9" spans="1:69" ht="32.25" customHeight="1" thickBot="1" x14ac:dyDescent="0.3">
      <c r="A9" s="877" t="s">
        <v>436</v>
      </c>
      <c r="B9" s="878"/>
      <c r="C9" s="878"/>
      <c r="D9" s="878"/>
      <c r="E9" s="878"/>
      <c r="F9" s="878"/>
      <c r="G9" s="878"/>
      <c r="H9" s="878"/>
      <c r="I9" s="878"/>
      <c r="J9" s="878"/>
      <c r="K9" s="878"/>
      <c r="L9" s="878"/>
      <c r="M9" s="879"/>
      <c r="N9" s="1"/>
      <c r="O9" s="306" t="s">
        <v>455</v>
      </c>
      <c r="P9" s="1"/>
      <c r="Q9" s="1"/>
      <c r="R9" s="1"/>
      <c r="S9" s="1"/>
      <c r="T9" s="1"/>
      <c r="U9" s="1"/>
      <c r="V9" s="1"/>
      <c r="W9" s="1"/>
      <c r="X9" s="1"/>
      <c r="Y9" s="1"/>
      <c r="Z9" s="1"/>
      <c r="AA9" s="1"/>
      <c r="AB9" s="1"/>
      <c r="AC9" s="1"/>
      <c r="AD9" s="1"/>
      <c r="AE9" s="1"/>
      <c r="AF9" s="1"/>
      <c r="AG9" s="1"/>
      <c r="AH9" s="1"/>
      <c r="AI9" s="1"/>
      <c r="AJ9" s="1"/>
      <c r="AK9" s="1"/>
      <c r="AL9" s="1"/>
      <c r="AM9" s="1"/>
      <c r="AN9" s="1"/>
      <c r="AO9" s="1"/>
      <c r="AP9" s="307"/>
      <c r="AQ9" s="1"/>
      <c r="AR9" s="1"/>
      <c r="AS9" s="1"/>
      <c r="AT9" s="1"/>
      <c r="AU9" s="1"/>
      <c r="AV9" s="1"/>
      <c r="AW9" s="1"/>
      <c r="AX9" s="1"/>
      <c r="AY9" s="1"/>
      <c r="AZ9" s="1"/>
    </row>
    <row r="10" spans="1:69" ht="46.4" customHeight="1" x14ac:dyDescent="0.2">
      <c r="A10" s="1089" t="s">
        <v>51</v>
      </c>
      <c r="B10" s="1090"/>
      <c r="C10" s="1091"/>
      <c r="D10" s="1092" t="s">
        <v>255</v>
      </c>
      <c r="E10" s="1038"/>
      <c r="F10" s="1038"/>
      <c r="G10" s="1038"/>
      <c r="H10" s="1038"/>
      <c r="I10" s="1038"/>
      <c r="J10" s="1038"/>
      <c r="K10" s="1038"/>
      <c r="L10" s="1038"/>
      <c r="M10" s="1038"/>
      <c r="N10" s="1038"/>
      <c r="O10" s="1038"/>
      <c r="P10" s="1038"/>
      <c r="Q10" s="1038"/>
      <c r="R10" s="1038"/>
      <c r="S10" s="1038"/>
      <c r="T10" s="1038"/>
      <c r="U10" s="1038"/>
      <c r="V10" s="1038" t="s">
        <v>301</v>
      </c>
      <c r="W10" s="1038"/>
      <c r="X10" s="1038"/>
      <c r="Y10" s="1038"/>
      <c r="Z10" s="1038"/>
      <c r="AA10" s="1038"/>
      <c r="AB10" s="1038"/>
      <c r="AC10" s="1038"/>
      <c r="AD10" s="1038" t="s">
        <v>253</v>
      </c>
      <c r="AE10" s="1038"/>
      <c r="AF10" s="1038"/>
      <c r="AG10" s="1038"/>
      <c r="AH10" s="1038"/>
      <c r="AI10" s="1038"/>
      <c r="AJ10" s="1038"/>
      <c r="AK10" s="1038"/>
      <c r="AL10" s="1038"/>
      <c r="AM10" s="1038"/>
      <c r="AN10" s="1038"/>
      <c r="AO10" s="1038"/>
      <c r="AP10" s="1038"/>
      <c r="AQ10" s="1038"/>
      <c r="AR10" s="1038" t="s">
        <v>53</v>
      </c>
      <c r="AS10" s="1038"/>
      <c r="AT10" s="1038"/>
      <c r="AU10" s="1038" t="s">
        <v>54</v>
      </c>
      <c r="AV10" s="1038"/>
      <c r="AW10" s="1038"/>
      <c r="AX10" s="1039"/>
      <c r="AY10" s="851" t="s">
        <v>55</v>
      </c>
      <c r="AZ10" s="852"/>
      <c r="BA10" s="852"/>
      <c r="BB10" s="852"/>
      <c r="BC10" s="852"/>
      <c r="BD10" s="852"/>
      <c r="BE10" s="853" t="s">
        <v>101</v>
      </c>
      <c r="BF10" s="854"/>
      <c r="BG10" s="854"/>
      <c r="BH10" s="854"/>
      <c r="BI10" s="854"/>
      <c r="BJ10" s="854"/>
      <c r="BK10" s="854"/>
      <c r="BL10" s="854"/>
      <c r="BM10" s="854"/>
      <c r="BN10" s="855"/>
      <c r="BP10" s="208" t="s">
        <v>78</v>
      </c>
      <c r="BQ10" s="209" t="s">
        <v>292</v>
      </c>
    </row>
    <row r="11" spans="1:69" ht="32.15" customHeight="1" x14ac:dyDescent="0.2">
      <c r="A11" s="1053" t="s">
        <v>276</v>
      </c>
      <c r="B11" s="1054"/>
      <c r="C11" s="1055"/>
      <c r="D11" s="1201" t="s">
        <v>328</v>
      </c>
      <c r="E11" s="1202"/>
      <c r="F11" s="1198"/>
      <c r="G11" s="1184"/>
      <c r="H11" s="1184"/>
      <c r="I11" s="1184"/>
      <c r="J11" s="1184"/>
      <c r="K11" s="1184"/>
      <c r="L11" s="1184"/>
      <c r="M11" s="1184"/>
      <c r="N11" s="1184"/>
      <c r="O11" s="1184"/>
      <c r="P11" s="1184"/>
      <c r="Q11" s="1184"/>
      <c r="R11" s="1184"/>
      <c r="S11" s="1184"/>
      <c r="T11" s="1184"/>
      <c r="U11" s="1184"/>
      <c r="V11" s="1184"/>
      <c r="W11" s="1184"/>
      <c r="X11" s="1184"/>
      <c r="Y11" s="1184"/>
      <c r="Z11" s="1184"/>
      <c r="AA11" s="1184"/>
      <c r="AB11" s="1184"/>
      <c r="AC11" s="1184"/>
      <c r="AD11" s="1184"/>
      <c r="AE11" s="1184"/>
      <c r="AF11" s="1184"/>
      <c r="AG11" s="1184"/>
      <c r="AH11" s="1184"/>
      <c r="AI11" s="1184"/>
      <c r="AJ11" s="1184"/>
      <c r="AK11" s="1184"/>
      <c r="AL11" s="1184"/>
      <c r="AM11" s="1184"/>
      <c r="AN11" s="1184"/>
      <c r="AO11" s="1184"/>
      <c r="AP11" s="1184"/>
      <c r="AQ11" s="1184"/>
      <c r="AR11" s="1031"/>
      <c r="AS11" s="1031"/>
      <c r="AT11" s="1031"/>
      <c r="AU11" s="1032"/>
      <c r="AV11" s="1032"/>
      <c r="AW11" s="1032"/>
      <c r="AX11" s="1033"/>
      <c r="AY11" s="1199" t="str">
        <f>IF(AU11&lt;&gt;"",ROUNDDOWN(AR11*AU11,0),"")</f>
        <v/>
      </c>
      <c r="AZ11" s="1200"/>
      <c r="BA11" s="1200"/>
      <c r="BB11" s="1200"/>
      <c r="BC11" s="1200"/>
      <c r="BD11" s="1200"/>
      <c r="BE11" s="823"/>
      <c r="BF11" s="824"/>
      <c r="BG11" s="824"/>
      <c r="BH11" s="824"/>
      <c r="BI11" s="824"/>
      <c r="BJ11" s="824"/>
      <c r="BK11" s="824"/>
      <c r="BL11" s="824"/>
      <c r="BM11" s="824"/>
      <c r="BN11" s="825"/>
      <c r="BP11" s="208">
        <v>1</v>
      </c>
      <c r="BQ11" s="242"/>
    </row>
    <row r="12" spans="1:69" ht="32.15" customHeight="1" x14ac:dyDescent="0.2">
      <c r="A12" s="948"/>
      <c r="B12" s="949"/>
      <c r="C12" s="983"/>
      <c r="D12" s="1203"/>
      <c r="E12" s="1204"/>
      <c r="F12" s="1198"/>
      <c r="G12" s="1184"/>
      <c r="H12" s="1184"/>
      <c r="I12" s="1184"/>
      <c r="J12" s="1184"/>
      <c r="K12" s="1184"/>
      <c r="L12" s="1184"/>
      <c r="M12" s="1184"/>
      <c r="N12" s="1184"/>
      <c r="O12" s="1184"/>
      <c r="P12" s="1184"/>
      <c r="Q12" s="1184"/>
      <c r="R12" s="1184"/>
      <c r="S12" s="1184"/>
      <c r="T12" s="1184"/>
      <c r="U12" s="1184"/>
      <c r="V12" s="1184"/>
      <c r="W12" s="1184"/>
      <c r="X12" s="1184"/>
      <c r="Y12" s="1184"/>
      <c r="Z12" s="1184"/>
      <c r="AA12" s="1184"/>
      <c r="AB12" s="1184"/>
      <c r="AC12" s="1184"/>
      <c r="AD12" s="1184"/>
      <c r="AE12" s="1184"/>
      <c r="AF12" s="1184"/>
      <c r="AG12" s="1184"/>
      <c r="AH12" s="1184"/>
      <c r="AI12" s="1184"/>
      <c r="AJ12" s="1184"/>
      <c r="AK12" s="1184"/>
      <c r="AL12" s="1184"/>
      <c r="AM12" s="1184"/>
      <c r="AN12" s="1184"/>
      <c r="AO12" s="1184"/>
      <c r="AP12" s="1184"/>
      <c r="AQ12" s="1184"/>
      <c r="AR12" s="1031"/>
      <c r="AS12" s="1031"/>
      <c r="AT12" s="1031"/>
      <c r="AU12" s="1032"/>
      <c r="AV12" s="1032"/>
      <c r="AW12" s="1032"/>
      <c r="AX12" s="1033"/>
      <c r="AY12" s="1199" t="str">
        <f t="shared" ref="AY12:AY25" si="0">IF(AU12&lt;&gt;"",ROUNDDOWN(AR12*AU12,0),"")</f>
        <v/>
      </c>
      <c r="AZ12" s="1200"/>
      <c r="BA12" s="1200"/>
      <c r="BB12" s="1200"/>
      <c r="BC12" s="1200"/>
      <c r="BD12" s="1200"/>
      <c r="BE12" s="823"/>
      <c r="BF12" s="824"/>
      <c r="BG12" s="824"/>
      <c r="BH12" s="824"/>
      <c r="BI12" s="824"/>
      <c r="BJ12" s="824"/>
      <c r="BK12" s="824"/>
      <c r="BL12" s="824"/>
      <c r="BM12" s="824"/>
      <c r="BN12" s="825"/>
      <c r="BP12" s="208">
        <v>2</v>
      </c>
      <c r="BQ12" s="242"/>
    </row>
    <row r="13" spans="1:69" ht="32.15" customHeight="1" x14ac:dyDescent="0.2">
      <c r="A13" s="948"/>
      <c r="B13" s="949"/>
      <c r="C13" s="983"/>
      <c r="D13" s="1203"/>
      <c r="E13" s="1204"/>
      <c r="F13" s="1198"/>
      <c r="G13" s="1184"/>
      <c r="H13" s="1184"/>
      <c r="I13" s="1184"/>
      <c r="J13" s="1184"/>
      <c r="K13" s="1184"/>
      <c r="L13" s="1184"/>
      <c r="M13" s="1184"/>
      <c r="N13" s="1184"/>
      <c r="O13" s="1184"/>
      <c r="P13" s="1184"/>
      <c r="Q13" s="1184"/>
      <c r="R13" s="1184"/>
      <c r="S13" s="1184"/>
      <c r="T13" s="1184"/>
      <c r="U13" s="1184"/>
      <c r="V13" s="1184"/>
      <c r="W13" s="1184"/>
      <c r="X13" s="1184"/>
      <c r="Y13" s="1184"/>
      <c r="Z13" s="1184"/>
      <c r="AA13" s="1184"/>
      <c r="AB13" s="1184"/>
      <c r="AC13" s="1184"/>
      <c r="AD13" s="1184"/>
      <c r="AE13" s="1184"/>
      <c r="AF13" s="1184"/>
      <c r="AG13" s="1184"/>
      <c r="AH13" s="1184"/>
      <c r="AI13" s="1184"/>
      <c r="AJ13" s="1184"/>
      <c r="AK13" s="1184"/>
      <c r="AL13" s="1184"/>
      <c r="AM13" s="1184"/>
      <c r="AN13" s="1184"/>
      <c r="AO13" s="1184"/>
      <c r="AP13" s="1184"/>
      <c r="AQ13" s="1184"/>
      <c r="AR13" s="1031"/>
      <c r="AS13" s="1031"/>
      <c r="AT13" s="1031"/>
      <c r="AU13" s="1032"/>
      <c r="AV13" s="1032"/>
      <c r="AW13" s="1032"/>
      <c r="AX13" s="1033"/>
      <c r="AY13" s="1199" t="str">
        <f t="shared" si="0"/>
        <v/>
      </c>
      <c r="AZ13" s="1200"/>
      <c r="BA13" s="1200"/>
      <c r="BB13" s="1200"/>
      <c r="BC13" s="1200"/>
      <c r="BD13" s="1200"/>
      <c r="BE13" s="823"/>
      <c r="BF13" s="824"/>
      <c r="BG13" s="824"/>
      <c r="BH13" s="824"/>
      <c r="BI13" s="824"/>
      <c r="BJ13" s="824"/>
      <c r="BK13" s="824"/>
      <c r="BL13" s="824"/>
      <c r="BM13" s="824"/>
      <c r="BN13" s="825"/>
      <c r="BP13" s="208">
        <v>3</v>
      </c>
      <c r="BQ13" s="242"/>
    </row>
    <row r="14" spans="1:69" ht="32.15" customHeight="1" x14ac:dyDescent="0.2">
      <c r="A14" s="948"/>
      <c r="B14" s="949"/>
      <c r="C14" s="983"/>
      <c r="D14" s="1203"/>
      <c r="E14" s="1204"/>
      <c r="F14" s="1198"/>
      <c r="G14" s="1184"/>
      <c r="H14" s="1184"/>
      <c r="I14" s="1184"/>
      <c r="J14" s="1184"/>
      <c r="K14" s="1184"/>
      <c r="L14" s="1184"/>
      <c r="M14" s="1184"/>
      <c r="N14" s="1184"/>
      <c r="O14" s="1184"/>
      <c r="P14" s="1184"/>
      <c r="Q14" s="1184"/>
      <c r="R14" s="1184"/>
      <c r="S14" s="1184"/>
      <c r="T14" s="1184"/>
      <c r="U14" s="1184"/>
      <c r="V14" s="1184"/>
      <c r="W14" s="1184"/>
      <c r="X14" s="1184"/>
      <c r="Y14" s="1184"/>
      <c r="Z14" s="1184"/>
      <c r="AA14" s="1184"/>
      <c r="AB14" s="1184"/>
      <c r="AC14" s="1184"/>
      <c r="AD14" s="1184"/>
      <c r="AE14" s="1184"/>
      <c r="AF14" s="1184"/>
      <c r="AG14" s="1184"/>
      <c r="AH14" s="1184"/>
      <c r="AI14" s="1184"/>
      <c r="AJ14" s="1184"/>
      <c r="AK14" s="1184"/>
      <c r="AL14" s="1184"/>
      <c r="AM14" s="1184"/>
      <c r="AN14" s="1184"/>
      <c r="AO14" s="1184"/>
      <c r="AP14" s="1184"/>
      <c r="AQ14" s="1184"/>
      <c r="AR14" s="1031"/>
      <c r="AS14" s="1031"/>
      <c r="AT14" s="1031"/>
      <c r="AU14" s="1032"/>
      <c r="AV14" s="1032"/>
      <c r="AW14" s="1032"/>
      <c r="AX14" s="1033"/>
      <c r="AY14" s="1199" t="str">
        <f t="shared" si="0"/>
        <v/>
      </c>
      <c r="AZ14" s="1200"/>
      <c r="BA14" s="1200"/>
      <c r="BB14" s="1200"/>
      <c r="BC14" s="1200"/>
      <c r="BD14" s="1200"/>
      <c r="BE14" s="823"/>
      <c r="BF14" s="824"/>
      <c r="BG14" s="824"/>
      <c r="BH14" s="824"/>
      <c r="BI14" s="824"/>
      <c r="BJ14" s="824"/>
      <c r="BK14" s="824"/>
      <c r="BL14" s="824"/>
      <c r="BM14" s="824"/>
      <c r="BN14" s="825"/>
      <c r="BP14" s="208">
        <v>4</v>
      </c>
      <c r="BQ14" s="242"/>
    </row>
    <row r="15" spans="1:69" ht="32.15" customHeight="1" x14ac:dyDescent="0.2">
      <c r="A15" s="948"/>
      <c r="B15" s="949"/>
      <c r="C15" s="983"/>
      <c r="D15" s="1203"/>
      <c r="E15" s="1204"/>
      <c r="F15" s="1216"/>
      <c r="G15" s="1217"/>
      <c r="H15" s="1217"/>
      <c r="I15" s="1217"/>
      <c r="J15" s="1217"/>
      <c r="K15" s="1217"/>
      <c r="L15" s="1217"/>
      <c r="M15" s="1217"/>
      <c r="N15" s="1217"/>
      <c r="O15" s="1217"/>
      <c r="P15" s="1217"/>
      <c r="Q15" s="1217"/>
      <c r="R15" s="1217"/>
      <c r="S15" s="1217"/>
      <c r="T15" s="1217"/>
      <c r="U15" s="1217"/>
      <c r="V15" s="1217"/>
      <c r="W15" s="1217"/>
      <c r="X15" s="1217"/>
      <c r="Y15" s="1217"/>
      <c r="Z15" s="1217"/>
      <c r="AA15" s="1217"/>
      <c r="AB15" s="1217"/>
      <c r="AC15" s="1217"/>
      <c r="AD15" s="1217"/>
      <c r="AE15" s="1217"/>
      <c r="AF15" s="1217"/>
      <c r="AG15" s="1217"/>
      <c r="AH15" s="1217"/>
      <c r="AI15" s="1217"/>
      <c r="AJ15" s="1217"/>
      <c r="AK15" s="1217"/>
      <c r="AL15" s="1217"/>
      <c r="AM15" s="1217"/>
      <c r="AN15" s="1217"/>
      <c r="AO15" s="1217"/>
      <c r="AP15" s="1217"/>
      <c r="AQ15" s="1217"/>
      <c r="AR15" s="1218"/>
      <c r="AS15" s="1218"/>
      <c r="AT15" s="1218"/>
      <c r="AU15" s="1219"/>
      <c r="AV15" s="1219"/>
      <c r="AW15" s="1219"/>
      <c r="AX15" s="1220"/>
      <c r="AY15" s="1221" t="str">
        <f t="shared" si="0"/>
        <v/>
      </c>
      <c r="AZ15" s="1222"/>
      <c r="BA15" s="1222"/>
      <c r="BB15" s="1222"/>
      <c r="BC15" s="1222"/>
      <c r="BD15" s="1222"/>
      <c r="BE15" s="823"/>
      <c r="BF15" s="824"/>
      <c r="BG15" s="824"/>
      <c r="BH15" s="824"/>
      <c r="BI15" s="824"/>
      <c r="BJ15" s="824"/>
      <c r="BK15" s="824"/>
      <c r="BL15" s="824"/>
      <c r="BM15" s="824"/>
      <c r="BN15" s="825"/>
      <c r="BP15" s="208">
        <v>5</v>
      </c>
      <c r="BQ15" s="242"/>
    </row>
    <row r="16" spans="1:69" ht="32.15" customHeight="1" x14ac:dyDescent="0.2">
      <c r="A16" s="948"/>
      <c r="B16" s="949"/>
      <c r="C16" s="983"/>
      <c r="D16" s="1205" t="s">
        <v>272</v>
      </c>
      <c r="E16" s="1206"/>
      <c r="F16" s="1209"/>
      <c r="G16" s="1210"/>
      <c r="H16" s="1210"/>
      <c r="I16" s="1210"/>
      <c r="J16" s="1210"/>
      <c r="K16" s="1210"/>
      <c r="L16" s="1210"/>
      <c r="M16" s="1210"/>
      <c r="N16" s="1210"/>
      <c r="O16" s="1210"/>
      <c r="P16" s="1210"/>
      <c r="Q16" s="1210"/>
      <c r="R16" s="1210"/>
      <c r="S16" s="1210"/>
      <c r="T16" s="1210"/>
      <c r="U16" s="1210"/>
      <c r="V16" s="1210"/>
      <c r="W16" s="1210"/>
      <c r="X16" s="1210"/>
      <c r="Y16" s="1210"/>
      <c r="Z16" s="1210"/>
      <c r="AA16" s="1210"/>
      <c r="AB16" s="1210"/>
      <c r="AC16" s="1210"/>
      <c r="AD16" s="1210"/>
      <c r="AE16" s="1210"/>
      <c r="AF16" s="1210"/>
      <c r="AG16" s="1210"/>
      <c r="AH16" s="1210"/>
      <c r="AI16" s="1210"/>
      <c r="AJ16" s="1210"/>
      <c r="AK16" s="1210"/>
      <c r="AL16" s="1210"/>
      <c r="AM16" s="1210"/>
      <c r="AN16" s="1210"/>
      <c r="AO16" s="1210"/>
      <c r="AP16" s="1210"/>
      <c r="AQ16" s="1210"/>
      <c r="AR16" s="1211"/>
      <c r="AS16" s="1211"/>
      <c r="AT16" s="1211"/>
      <c r="AU16" s="1212"/>
      <c r="AV16" s="1212"/>
      <c r="AW16" s="1212"/>
      <c r="AX16" s="1213"/>
      <c r="AY16" s="1214" t="str">
        <f t="shared" si="0"/>
        <v/>
      </c>
      <c r="AZ16" s="1215"/>
      <c r="BA16" s="1215"/>
      <c r="BB16" s="1215"/>
      <c r="BC16" s="1215"/>
      <c r="BD16" s="1215"/>
      <c r="BE16" s="823"/>
      <c r="BF16" s="824"/>
      <c r="BG16" s="824"/>
      <c r="BH16" s="824"/>
      <c r="BI16" s="824"/>
      <c r="BJ16" s="824"/>
      <c r="BK16" s="824"/>
      <c r="BL16" s="824"/>
      <c r="BM16" s="824"/>
      <c r="BN16" s="825"/>
      <c r="BP16" s="208">
        <v>6</v>
      </c>
      <c r="BQ16" s="242"/>
    </row>
    <row r="17" spans="1:69" ht="32.15" customHeight="1" x14ac:dyDescent="0.2">
      <c r="A17" s="948"/>
      <c r="B17" s="949"/>
      <c r="C17" s="983"/>
      <c r="D17" s="1203"/>
      <c r="E17" s="1204"/>
      <c r="F17" s="1198"/>
      <c r="G17" s="1184"/>
      <c r="H17" s="1184"/>
      <c r="I17" s="1184"/>
      <c r="J17" s="1184"/>
      <c r="K17" s="1184"/>
      <c r="L17" s="1184"/>
      <c r="M17" s="1184"/>
      <c r="N17" s="1184"/>
      <c r="O17" s="1184"/>
      <c r="P17" s="1184"/>
      <c r="Q17" s="1184"/>
      <c r="R17" s="1184"/>
      <c r="S17" s="1184"/>
      <c r="T17" s="1184"/>
      <c r="U17" s="1184"/>
      <c r="V17" s="1184"/>
      <c r="W17" s="1184"/>
      <c r="X17" s="1184"/>
      <c r="Y17" s="1184"/>
      <c r="Z17" s="1184"/>
      <c r="AA17" s="1184"/>
      <c r="AB17" s="1184"/>
      <c r="AC17" s="1184"/>
      <c r="AD17" s="1184"/>
      <c r="AE17" s="1184"/>
      <c r="AF17" s="1184"/>
      <c r="AG17" s="1184"/>
      <c r="AH17" s="1184"/>
      <c r="AI17" s="1184"/>
      <c r="AJ17" s="1184"/>
      <c r="AK17" s="1184"/>
      <c r="AL17" s="1184"/>
      <c r="AM17" s="1184"/>
      <c r="AN17" s="1184"/>
      <c r="AO17" s="1184"/>
      <c r="AP17" s="1184"/>
      <c r="AQ17" s="1184"/>
      <c r="AR17" s="1223"/>
      <c r="AS17" s="1224"/>
      <c r="AT17" s="1225"/>
      <c r="AU17" s="1032"/>
      <c r="AV17" s="1032"/>
      <c r="AW17" s="1032"/>
      <c r="AX17" s="1033"/>
      <c r="AY17" s="1199" t="str">
        <f>IF(AU17&lt;&gt;"",ROUNDDOWN(AR17*AU17,0),"")</f>
        <v/>
      </c>
      <c r="AZ17" s="1200"/>
      <c r="BA17" s="1200"/>
      <c r="BB17" s="1200"/>
      <c r="BC17" s="1200"/>
      <c r="BD17" s="1200"/>
      <c r="BE17" s="823"/>
      <c r="BF17" s="824"/>
      <c r="BG17" s="824"/>
      <c r="BH17" s="824"/>
      <c r="BI17" s="824"/>
      <c r="BJ17" s="824"/>
      <c r="BK17" s="824"/>
      <c r="BL17" s="824"/>
      <c r="BM17" s="824"/>
      <c r="BN17" s="825"/>
      <c r="BP17" s="208">
        <v>7</v>
      </c>
      <c r="BQ17" s="242"/>
    </row>
    <row r="18" spans="1:69" ht="32.15" customHeight="1" x14ac:dyDescent="0.2">
      <c r="A18" s="948"/>
      <c r="B18" s="949"/>
      <c r="C18" s="983"/>
      <c r="D18" s="1203"/>
      <c r="E18" s="1204"/>
      <c r="F18" s="1198"/>
      <c r="G18" s="1184"/>
      <c r="H18" s="1184"/>
      <c r="I18" s="1184"/>
      <c r="J18" s="1184"/>
      <c r="K18" s="1184"/>
      <c r="L18" s="1184"/>
      <c r="M18" s="1184"/>
      <c r="N18" s="1184"/>
      <c r="O18" s="1184"/>
      <c r="P18" s="1184"/>
      <c r="Q18" s="1184"/>
      <c r="R18" s="1184"/>
      <c r="S18" s="1184"/>
      <c r="T18" s="1184"/>
      <c r="U18" s="1184"/>
      <c r="V18" s="1184"/>
      <c r="W18" s="1184"/>
      <c r="X18" s="1184"/>
      <c r="Y18" s="1184"/>
      <c r="Z18" s="1184"/>
      <c r="AA18" s="1184"/>
      <c r="AB18" s="1184"/>
      <c r="AC18" s="1184"/>
      <c r="AD18" s="1184"/>
      <c r="AE18" s="1184"/>
      <c r="AF18" s="1184"/>
      <c r="AG18" s="1184"/>
      <c r="AH18" s="1184"/>
      <c r="AI18" s="1184"/>
      <c r="AJ18" s="1184"/>
      <c r="AK18" s="1184"/>
      <c r="AL18" s="1184"/>
      <c r="AM18" s="1184"/>
      <c r="AN18" s="1184"/>
      <c r="AO18" s="1184"/>
      <c r="AP18" s="1184"/>
      <c r="AQ18" s="1184"/>
      <c r="AR18" s="1031"/>
      <c r="AS18" s="1031"/>
      <c r="AT18" s="1031"/>
      <c r="AU18" s="1032"/>
      <c r="AV18" s="1032"/>
      <c r="AW18" s="1032"/>
      <c r="AX18" s="1033"/>
      <c r="AY18" s="1199" t="str">
        <f>IF(AU18&lt;&gt;"",ROUNDDOWN(AR18*AU18,0),"")</f>
        <v/>
      </c>
      <c r="AZ18" s="1200"/>
      <c r="BA18" s="1200"/>
      <c r="BB18" s="1200"/>
      <c r="BC18" s="1200"/>
      <c r="BD18" s="1200"/>
      <c r="BE18" s="823"/>
      <c r="BF18" s="824"/>
      <c r="BG18" s="824"/>
      <c r="BH18" s="824"/>
      <c r="BI18" s="824"/>
      <c r="BJ18" s="824"/>
      <c r="BK18" s="824"/>
      <c r="BL18" s="824"/>
      <c r="BM18" s="824"/>
      <c r="BN18" s="825"/>
      <c r="BP18" s="208">
        <v>8</v>
      </c>
      <c r="BQ18" s="242"/>
    </row>
    <row r="19" spans="1:69" ht="32.15" customHeight="1" x14ac:dyDescent="0.2">
      <c r="A19" s="948"/>
      <c r="B19" s="949"/>
      <c r="C19" s="983"/>
      <c r="D19" s="1203"/>
      <c r="E19" s="1204"/>
      <c r="F19" s="1198"/>
      <c r="G19" s="1184"/>
      <c r="H19" s="1184"/>
      <c r="I19" s="1184"/>
      <c r="J19" s="1184"/>
      <c r="K19" s="1184"/>
      <c r="L19" s="1184"/>
      <c r="M19" s="1184"/>
      <c r="N19" s="1184"/>
      <c r="O19" s="1184"/>
      <c r="P19" s="1184"/>
      <c r="Q19" s="1184"/>
      <c r="R19" s="1184"/>
      <c r="S19" s="1184"/>
      <c r="T19" s="1184"/>
      <c r="U19" s="1184"/>
      <c r="V19" s="1184"/>
      <c r="W19" s="1184"/>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031"/>
      <c r="AS19" s="1031"/>
      <c r="AT19" s="1031"/>
      <c r="AU19" s="1032"/>
      <c r="AV19" s="1032"/>
      <c r="AW19" s="1032"/>
      <c r="AX19" s="1033"/>
      <c r="AY19" s="1199" t="str">
        <f t="shared" si="0"/>
        <v/>
      </c>
      <c r="AZ19" s="1200"/>
      <c r="BA19" s="1200"/>
      <c r="BB19" s="1200"/>
      <c r="BC19" s="1200"/>
      <c r="BD19" s="1200"/>
      <c r="BE19" s="823"/>
      <c r="BF19" s="824"/>
      <c r="BG19" s="824"/>
      <c r="BH19" s="824"/>
      <c r="BI19" s="824"/>
      <c r="BJ19" s="824"/>
      <c r="BK19" s="824"/>
      <c r="BL19" s="824"/>
      <c r="BM19" s="824"/>
      <c r="BN19" s="825"/>
      <c r="BP19" s="208">
        <v>9</v>
      </c>
      <c r="BQ19" s="242"/>
    </row>
    <row r="20" spans="1:69" ht="32.15" customHeight="1" x14ac:dyDescent="0.2">
      <c r="A20" s="948"/>
      <c r="B20" s="949"/>
      <c r="C20" s="983"/>
      <c r="D20" s="1203"/>
      <c r="E20" s="1204"/>
      <c r="F20" s="1198"/>
      <c r="G20" s="1184"/>
      <c r="H20" s="1184"/>
      <c r="I20" s="1184"/>
      <c r="J20" s="1184"/>
      <c r="K20" s="1184"/>
      <c r="L20" s="1184"/>
      <c r="M20" s="1184"/>
      <c r="N20" s="1184"/>
      <c r="O20" s="1184"/>
      <c r="P20" s="1184"/>
      <c r="Q20" s="1184"/>
      <c r="R20" s="1184"/>
      <c r="S20" s="1184"/>
      <c r="T20" s="1184"/>
      <c r="U20" s="1184"/>
      <c r="V20" s="1184"/>
      <c r="W20" s="1184"/>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031"/>
      <c r="AS20" s="1031"/>
      <c r="AT20" s="1031"/>
      <c r="AU20" s="1032"/>
      <c r="AV20" s="1032"/>
      <c r="AW20" s="1032"/>
      <c r="AX20" s="1033"/>
      <c r="AY20" s="1199" t="str">
        <f t="shared" si="0"/>
        <v/>
      </c>
      <c r="AZ20" s="1200"/>
      <c r="BA20" s="1200"/>
      <c r="BB20" s="1200"/>
      <c r="BC20" s="1200"/>
      <c r="BD20" s="1200"/>
      <c r="BE20" s="823"/>
      <c r="BF20" s="824"/>
      <c r="BG20" s="824"/>
      <c r="BH20" s="824"/>
      <c r="BI20" s="824"/>
      <c r="BJ20" s="824"/>
      <c r="BK20" s="824"/>
      <c r="BL20" s="824"/>
      <c r="BM20" s="824"/>
      <c r="BN20" s="825"/>
      <c r="BP20" s="208">
        <v>10</v>
      </c>
      <c r="BQ20" s="242"/>
    </row>
    <row r="21" spans="1:69" ht="32.15" customHeight="1" x14ac:dyDescent="0.2">
      <c r="A21" s="948"/>
      <c r="B21" s="949"/>
      <c r="C21" s="983"/>
      <c r="D21" s="1203"/>
      <c r="E21" s="1204"/>
      <c r="F21" s="1198"/>
      <c r="G21" s="1184"/>
      <c r="H21" s="1184"/>
      <c r="I21" s="1184"/>
      <c r="J21" s="1184"/>
      <c r="K21" s="1184"/>
      <c r="L21" s="1184"/>
      <c r="M21" s="1184"/>
      <c r="N21" s="1184"/>
      <c r="O21" s="1184"/>
      <c r="P21" s="1184"/>
      <c r="Q21" s="1184"/>
      <c r="R21" s="1184"/>
      <c r="S21" s="1184"/>
      <c r="T21" s="1184"/>
      <c r="U21" s="1184"/>
      <c r="V21" s="1184"/>
      <c r="W21" s="1184"/>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031"/>
      <c r="AS21" s="1031"/>
      <c r="AT21" s="1031"/>
      <c r="AU21" s="1032"/>
      <c r="AV21" s="1032"/>
      <c r="AW21" s="1032"/>
      <c r="AX21" s="1033"/>
      <c r="AY21" s="1199" t="str">
        <f t="shared" si="0"/>
        <v/>
      </c>
      <c r="AZ21" s="1200"/>
      <c r="BA21" s="1200"/>
      <c r="BB21" s="1200"/>
      <c r="BC21" s="1200"/>
      <c r="BD21" s="1200"/>
      <c r="BE21" s="823"/>
      <c r="BF21" s="824"/>
      <c r="BG21" s="824"/>
      <c r="BH21" s="824"/>
      <c r="BI21" s="824"/>
      <c r="BJ21" s="824"/>
      <c r="BK21" s="824"/>
      <c r="BL21" s="824"/>
      <c r="BM21" s="824"/>
      <c r="BN21" s="825"/>
      <c r="BP21" s="208">
        <v>11</v>
      </c>
      <c r="BQ21" s="242"/>
    </row>
    <row r="22" spans="1:69" ht="32.15" customHeight="1" x14ac:dyDescent="0.2">
      <c r="A22" s="948"/>
      <c r="B22" s="949"/>
      <c r="C22" s="983"/>
      <c r="D22" s="1203"/>
      <c r="E22" s="1204"/>
      <c r="F22" s="1198"/>
      <c r="G22" s="1184"/>
      <c r="H22" s="1184"/>
      <c r="I22" s="1184"/>
      <c r="J22" s="1184"/>
      <c r="K22" s="1184"/>
      <c r="L22" s="1184"/>
      <c r="M22" s="1184"/>
      <c r="N22" s="1184"/>
      <c r="O22" s="1184"/>
      <c r="P22" s="1184"/>
      <c r="Q22" s="1184"/>
      <c r="R22" s="1184"/>
      <c r="S22" s="1184"/>
      <c r="T22" s="1184"/>
      <c r="U22" s="1184"/>
      <c r="V22" s="1184"/>
      <c r="W22" s="1184"/>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031"/>
      <c r="AS22" s="1031"/>
      <c r="AT22" s="1031"/>
      <c r="AU22" s="1032"/>
      <c r="AV22" s="1032"/>
      <c r="AW22" s="1032"/>
      <c r="AX22" s="1033"/>
      <c r="AY22" s="1199" t="str">
        <f t="shared" si="0"/>
        <v/>
      </c>
      <c r="AZ22" s="1200"/>
      <c r="BA22" s="1200"/>
      <c r="BB22" s="1200"/>
      <c r="BC22" s="1200"/>
      <c r="BD22" s="1200"/>
      <c r="BE22" s="823"/>
      <c r="BF22" s="824"/>
      <c r="BG22" s="824"/>
      <c r="BH22" s="824"/>
      <c r="BI22" s="824"/>
      <c r="BJ22" s="824"/>
      <c r="BK22" s="824"/>
      <c r="BL22" s="824"/>
      <c r="BM22" s="824"/>
      <c r="BN22" s="825"/>
      <c r="BP22" s="208">
        <v>12</v>
      </c>
      <c r="BQ22" s="242"/>
    </row>
    <row r="23" spans="1:69" ht="32.15" customHeight="1" x14ac:dyDescent="0.2">
      <c r="A23" s="948"/>
      <c r="B23" s="949"/>
      <c r="C23" s="983"/>
      <c r="D23" s="1203"/>
      <c r="E23" s="1204"/>
      <c r="F23" s="1198"/>
      <c r="G23" s="1184"/>
      <c r="H23" s="1184"/>
      <c r="I23" s="1184"/>
      <c r="J23" s="1184"/>
      <c r="K23" s="1184"/>
      <c r="L23" s="1184"/>
      <c r="M23" s="1184"/>
      <c r="N23" s="1184"/>
      <c r="O23" s="1184"/>
      <c r="P23" s="1184"/>
      <c r="Q23" s="1184"/>
      <c r="R23" s="1184"/>
      <c r="S23" s="1184"/>
      <c r="T23" s="1184"/>
      <c r="U23" s="1184"/>
      <c r="V23" s="1184"/>
      <c r="W23" s="1184"/>
      <c r="X23" s="1184"/>
      <c r="Y23" s="1184"/>
      <c r="Z23" s="1184"/>
      <c r="AA23" s="1184"/>
      <c r="AB23" s="1184"/>
      <c r="AC23" s="1184"/>
      <c r="AD23" s="1184"/>
      <c r="AE23" s="1184"/>
      <c r="AF23" s="1184"/>
      <c r="AG23" s="1184"/>
      <c r="AH23" s="1184"/>
      <c r="AI23" s="1184"/>
      <c r="AJ23" s="1184"/>
      <c r="AK23" s="1184"/>
      <c r="AL23" s="1184"/>
      <c r="AM23" s="1184"/>
      <c r="AN23" s="1184"/>
      <c r="AO23" s="1184"/>
      <c r="AP23" s="1184"/>
      <c r="AQ23" s="1184"/>
      <c r="AR23" s="1031"/>
      <c r="AS23" s="1031"/>
      <c r="AT23" s="1031"/>
      <c r="AU23" s="1032"/>
      <c r="AV23" s="1032"/>
      <c r="AW23" s="1032"/>
      <c r="AX23" s="1033"/>
      <c r="AY23" s="1199" t="str">
        <f t="shared" si="0"/>
        <v/>
      </c>
      <c r="AZ23" s="1200"/>
      <c r="BA23" s="1200"/>
      <c r="BB23" s="1200"/>
      <c r="BC23" s="1200"/>
      <c r="BD23" s="1200"/>
      <c r="BE23" s="823"/>
      <c r="BF23" s="824"/>
      <c r="BG23" s="824"/>
      <c r="BH23" s="824"/>
      <c r="BI23" s="824"/>
      <c r="BJ23" s="824"/>
      <c r="BK23" s="824"/>
      <c r="BL23" s="824"/>
      <c r="BM23" s="824"/>
      <c r="BN23" s="825"/>
      <c r="BP23" s="208">
        <v>13</v>
      </c>
      <c r="BQ23" s="242"/>
    </row>
    <row r="24" spans="1:69" ht="32.15" customHeight="1" x14ac:dyDescent="0.2">
      <c r="A24" s="948"/>
      <c r="B24" s="949"/>
      <c r="C24" s="983"/>
      <c r="D24" s="1203"/>
      <c r="E24" s="1204"/>
      <c r="F24" s="1198"/>
      <c r="G24" s="1184"/>
      <c r="H24" s="1184"/>
      <c r="I24" s="1184"/>
      <c r="J24" s="1184"/>
      <c r="K24" s="1184"/>
      <c r="L24" s="1184"/>
      <c r="M24" s="1184"/>
      <c r="N24" s="1184"/>
      <c r="O24" s="1184"/>
      <c r="P24" s="1184"/>
      <c r="Q24" s="1184"/>
      <c r="R24" s="1184"/>
      <c r="S24" s="1184"/>
      <c r="T24" s="1184"/>
      <c r="U24" s="1184"/>
      <c r="V24" s="1184"/>
      <c r="W24" s="1184"/>
      <c r="X24" s="1184"/>
      <c r="Y24" s="1184"/>
      <c r="Z24" s="1184"/>
      <c r="AA24" s="1184"/>
      <c r="AB24" s="1184"/>
      <c r="AC24" s="1184"/>
      <c r="AD24" s="1184"/>
      <c r="AE24" s="1184"/>
      <c r="AF24" s="1184"/>
      <c r="AG24" s="1184"/>
      <c r="AH24" s="1184"/>
      <c r="AI24" s="1184"/>
      <c r="AJ24" s="1184"/>
      <c r="AK24" s="1184"/>
      <c r="AL24" s="1184"/>
      <c r="AM24" s="1184"/>
      <c r="AN24" s="1184"/>
      <c r="AO24" s="1184"/>
      <c r="AP24" s="1184"/>
      <c r="AQ24" s="1184"/>
      <c r="AR24" s="1031"/>
      <c r="AS24" s="1031"/>
      <c r="AT24" s="1031"/>
      <c r="AU24" s="1032"/>
      <c r="AV24" s="1032"/>
      <c r="AW24" s="1032"/>
      <c r="AX24" s="1033"/>
      <c r="AY24" s="1199" t="str">
        <f t="shared" si="0"/>
        <v/>
      </c>
      <c r="AZ24" s="1200"/>
      <c r="BA24" s="1200"/>
      <c r="BB24" s="1200"/>
      <c r="BC24" s="1200"/>
      <c r="BD24" s="1200"/>
      <c r="BE24" s="823"/>
      <c r="BF24" s="824"/>
      <c r="BG24" s="824"/>
      <c r="BH24" s="824"/>
      <c r="BI24" s="824"/>
      <c r="BJ24" s="824"/>
      <c r="BK24" s="824"/>
      <c r="BL24" s="824"/>
      <c r="BM24" s="824"/>
      <c r="BN24" s="825"/>
      <c r="BP24" s="208">
        <v>14</v>
      </c>
      <c r="BQ24" s="242"/>
    </row>
    <row r="25" spans="1:69" ht="32.15" customHeight="1" x14ac:dyDescent="0.2">
      <c r="A25" s="948"/>
      <c r="B25" s="949"/>
      <c r="C25" s="983"/>
      <c r="D25" s="1207"/>
      <c r="E25" s="1208"/>
      <c r="F25" s="1195"/>
      <c r="G25" s="1180"/>
      <c r="H25" s="1180"/>
      <c r="I25" s="1180"/>
      <c r="J25" s="1180"/>
      <c r="K25" s="1180"/>
      <c r="L25" s="1180"/>
      <c r="M25" s="1180"/>
      <c r="N25" s="1180"/>
      <c r="O25" s="1180"/>
      <c r="P25" s="1180"/>
      <c r="Q25" s="1180"/>
      <c r="R25" s="1180"/>
      <c r="S25" s="1180"/>
      <c r="T25" s="1180"/>
      <c r="U25" s="1180"/>
      <c r="V25" s="1180"/>
      <c r="W25" s="1180"/>
      <c r="X25" s="1180"/>
      <c r="Y25" s="1180"/>
      <c r="Z25" s="1180"/>
      <c r="AA25" s="1180"/>
      <c r="AB25" s="1180"/>
      <c r="AC25" s="1180"/>
      <c r="AD25" s="1180"/>
      <c r="AE25" s="1180"/>
      <c r="AF25" s="1180"/>
      <c r="AG25" s="1180"/>
      <c r="AH25" s="1180"/>
      <c r="AI25" s="1180"/>
      <c r="AJ25" s="1180"/>
      <c r="AK25" s="1180"/>
      <c r="AL25" s="1180"/>
      <c r="AM25" s="1180"/>
      <c r="AN25" s="1180"/>
      <c r="AO25" s="1180"/>
      <c r="AP25" s="1180"/>
      <c r="AQ25" s="1180"/>
      <c r="AR25" s="1026"/>
      <c r="AS25" s="1026"/>
      <c r="AT25" s="1026"/>
      <c r="AU25" s="1027"/>
      <c r="AV25" s="1027"/>
      <c r="AW25" s="1027"/>
      <c r="AX25" s="1028"/>
      <c r="AY25" s="1196" t="str">
        <f t="shared" si="0"/>
        <v/>
      </c>
      <c r="AZ25" s="1197"/>
      <c r="BA25" s="1197"/>
      <c r="BB25" s="1197"/>
      <c r="BC25" s="1197"/>
      <c r="BD25" s="1197"/>
      <c r="BE25" s="823"/>
      <c r="BF25" s="824"/>
      <c r="BG25" s="824"/>
      <c r="BH25" s="824"/>
      <c r="BI25" s="824"/>
      <c r="BJ25" s="824"/>
      <c r="BK25" s="824"/>
      <c r="BL25" s="824"/>
      <c r="BM25" s="824"/>
      <c r="BN25" s="825"/>
      <c r="BP25" s="208">
        <v>15</v>
      </c>
      <c r="BQ25" s="242"/>
    </row>
    <row r="26" spans="1:69" ht="32.15" customHeight="1" thickBot="1" x14ac:dyDescent="0.25">
      <c r="A26" s="950"/>
      <c r="B26" s="951"/>
      <c r="C26" s="1034"/>
      <c r="D26" s="1102" t="s">
        <v>258</v>
      </c>
      <c r="E26" s="1016"/>
      <c r="F26" s="1016"/>
      <c r="G26" s="1016"/>
      <c r="H26" s="1016"/>
      <c r="I26" s="1016"/>
      <c r="J26" s="1016"/>
      <c r="K26" s="1016"/>
      <c r="L26" s="1016"/>
      <c r="M26" s="1016"/>
      <c r="N26" s="1016"/>
      <c r="O26" s="1016"/>
      <c r="P26" s="1016"/>
      <c r="Q26" s="1016"/>
      <c r="R26" s="1016"/>
      <c r="S26" s="1016"/>
      <c r="T26" s="1016"/>
      <c r="U26" s="1016"/>
      <c r="V26" s="1016"/>
      <c r="W26" s="1016"/>
      <c r="X26" s="1016"/>
      <c r="Y26" s="1016"/>
      <c r="Z26" s="1016"/>
      <c r="AA26" s="1016"/>
      <c r="AB26" s="1016"/>
      <c r="AC26" s="1016"/>
      <c r="AD26" s="1016"/>
      <c r="AE26" s="1016"/>
      <c r="AF26" s="1016"/>
      <c r="AG26" s="1016"/>
      <c r="AH26" s="1016"/>
      <c r="AI26" s="1016"/>
      <c r="AJ26" s="1016"/>
      <c r="AK26" s="1016"/>
      <c r="AL26" s="1016"/>
      <c r="AM26" s="1016"/>
      <c r="AN26" s="1016"/>
      <c r="AO26" s="1016"/>
      <c r="AP26" s="1016"/>
      <c r="AQ26" s="1016"/>
      <c r="AR26" s="1189">
        <f>SUM(AR11:AT25)</f>
        <v>0</v>
      </c>
      <c r="AS26" s="1190"/>
      <c r="AT26" s="1191"/>
      <c r="AU26" s="1020"/>
      <c r="AV26" s="1020"/>
      <c r="AW26" s="1020"/>
      <c r="AX26" s="1021"/>
      <c r="AY26" s="1022">
        <f>ROUNDDOWN(SUM(AY11:BD25),0)</f>
        <v>0</v>
      </c>
      <c r="AZ26" s="1023"/>
      <c r="BA26" s="1023"/>
      <c r="BB26" s="1023"/>
      <c r="BC26" s="1023"/>
      <c r="BD26" s="1023"/>
      <c r="BE26" s="1192"/>
      <c r="BF26" s="1193"/>
      <c r="BG26" s="1193"/>
      <c r="BH26" s="1193"/>
      <c r="BI26" s="1193"/>
      <c r="BJ26" s="1193"/>
      <c r="BK26" s="1193"/>
      <c r="BL26" s="1193"/>
      <c r="BM26" s="1193"/>
      <c r="BN26" s="1194"/>
      <c r="BP26" s="208">
        <v>16</v>
      </c>
      <c r="BQ26" s="242"/>
    </row>
    <row r="27" spans="1:69" ht="32.15" customHeight="1" thickBot="1" x14ac:dyDescent="0.25">
      <c r="A27" s="317"/>
      <c r="B27" s="317"/>
      <c r="C27" s="317"/>
      <c r="D27" s="318"/>
      <c r="E27" s="318"/>
      <c r="F27" s="318"/>
      <c r="G27" s="318"/>
      <c r="H27" s="318"/>
      <c r="I27" s="318"/>
      <c r="J27" s="318"/>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8"/>
      <c r="AH27" s="318"/>
      <c r="AI27" s="318"/>
      <c r="AJ27" s="318"/>
      <c r="AK27" s="318"/>
      <c r="AL27" s="318"/>
      <c r="AM27" s="318"/>
      <c r="AN27" s="318"/>
      <c r="AO27" s="318"/>
      <c r="AP27" s="318"/>
      <c r="AQ27" s="318"/>
      <c r="AR27" s="281"/>
      <c r="AS27" s="281"/>
      <c r="AT27" s="281"/>
      <c r="AU27" s="323"/>
      <c r="AV27" s="323"/>
      <c r="AW27" s="323"/>
      <c r="AX27" s="323"/>
      <c r="AY27" s="277"/>
      <c r="AZ27" s="277"/>
      <c r="BA27" s="277"/>
      <c r="BB27" s="277"/>
      <c r="BC27" s="277"/>
      <c r="BD27" s="277"/>
      <c r="BE27" s="277"/>
      <c r="BF27" s="277"/>
      <c r="BG27" s="277"/>
      <c r="BH27" s="277"/>
      <c r="BI27" s="277"/>
      <c r="BJ27" s="277"/>
      <c r="BK27" s="277"/>
      <c r="BL27" s="277"/>
      <c r="BM27" s="277"/>
      <c r="BN27" s="277"/>
      <c r="BP27" s="50"/>
      <c r="BQ27" s="312"/>
    </row>
    <row r="28" spans="1:69" ht="32.15" customHeight="1" thickBot="1" x14ac:dyDescent="0.25">
      <c r="A28" s="831" t="s">
        <v>445</v>
      </c>
      <c r="B28" s="832"/>
      <c r="C28" s="832"/>
      <c r="D28" s="832"/>
      <c r="E28" s="832"/>
      <c r="F28" s="832"/>
      <c r="G28" s="832"/>
      <c r="H28" s="832"/>
      <c r="I28" s="832"/>
      <c r="J28" s="832"/>
      <c r="K28" s="832"/>
      <c r="L28" s="832"/>
      <c r="M28" s="833"/>
      <c r="N28" s="310"/>
      <c r="O28" s="306" t="s">
        <v>439</v>
      </c>
      <c r="P28" s="310"/>
      <c r="Q28" s="310"/>
      <c r="R28" s="310"/>
      <c r="S28" s="310"/>
      <c r="T28" s="310"/>
      <c r="U28" s="310"/>
      <c r="V28" s="310"/>
      <c r="W28" s="310"/>
      <c r="X28" s="310"/>
      <c r="Y28" s="310"/>
      <c r="Z28" s="310"/>
      <c r="AA28" s="310"/>
      <c r="AB28" s="310"/>
      <c r="AC28" s="310"/>
      <c r="AD28" s="310"/>
      <c r="AE28" s="310"/>
      <c r="AF28" s="310"/>
      <c r="AG28" s="310"/>
      <c r="AH28" s="310"/>
      <c r="AI28" s="310"/>
      <c r="AJ28" s="310"/>
      <c r="AK28" s="310"/>
      <c r="AL28" s="310"/>
      <c r="AM28" s="310"/>
      <c r="AN28" s="310"/>
      <c r="AO28" s="310"/>
      <c r="AP28" s="275"/>
      <c r="AQ28" s="275"/>
      <c r="AR28" s="275"/>
      <c r="AS28" s="311"/>
      <c r="AT28" s="278"/>
      <c r="AU28" s="278"/>
      <c r="AV28" s="278"/>
      <c r="AW28" s="278"/>
      <c r="AX28" s="278"/>
      <c r="AY28" s="278"/>
      <c r="AZ28" s="278"/>
      <c r="BA28" s="50"/>
      <c r="BB28" s="365"/>
    </row>
    <row r="29" spans="1:69" ht="46.25" customHeight="1" x14ac:dyDescent="0.2">
      <c r="A29" s="1014" t="s">
        <v>52</v>
      </c>
      <c r="B29" s="1015"/>
      <c r="C29" s="1015"/>
      <c r="D29" s="840" t="s">
        <v>440</v>
      </c>
      <c r="E29" s="841"/>
      <c r="F29" s="841"/>
      <c r="G29" s="841"/>
      <c r="H29" s="841"/>
      <c r="I29" s="841"/>
      <c r="J29" s="841"/>
      <c r="K29" s="841"/>
      <c r="L29" s="841"/>
      <c r="M29" s="842"/>
      <c r="N29" s="1093" t="s">
        <v>382</v>
      </c>
      <c r="O29" s="955"/>
      <c r="P29" s="955"/>
      <c r="Q29" s="955"/>
      <c r="R29" s="955"/>
      <c r="S29" s="955"/>
      <c r="T29" s="955"/>
      <c r="U29" s="955"/>
      <c r="V29" s="955"/>
      <c r="W29" s="955"/>
      <c r="X29" s="955"/>
      <c r="Y29" s="955"/>
      <c r="Z29" s="955"/>
      <c r="AA29" s="955"/>
      <c r="AB29" s="955"/>
      <c r="AC29" s="955"/>
      <c r="AD29" s="955"/>
      <c r="AE29" s="955"/>
      <c r="AF29" s="955"/>
      <c r="AG29" s="955"/>
      <c r="AH29" s="955"/>
      <c r="AI29" s="955"/>
      <c r="AJ29" s="955"/>
      <c r="AK29" s="955"/>
      <c r="AL29" s="956"/>
      <c r="AM29" s="843" t="s">
        <v>442</v>
      </c>
      <c r="AN29" s="841"/>
      <c r="AO29" s="842"/>
      <c r="AP29" s="843" t="s">
        <v>443</v>
      </c>
      <c r="AQ29" s="841"/>
      <c r="AR29" s="841"/>
      <c r="AS29" s="842"/>
      <c r="AT29" s="843" t="s">
        <v>444</v>
      </c>
      <c r="AU29" s="841"/>
      <c r="AV29" s="841"/>
      <c r="AW29" s="841"/>
      <c r="AX29" s="850"/>
      <c r="AY29" s="851" t="s">
        <v>55</v>
      </c>
      <c r="AZ29" s="852"/>
      <c r="BA29" s="852"/>
      <c r="BB29" s="852"/>
      <c r="BC29" s="852"/>
      <c r="BD29" s="852"/>
      <c r="BE29" s="853" t="s">
        <v>101</v>
      </c>
      <c r="BF29" s="854"/>
      <c r="BG29" s="854"/>
      <c r="BH29" s="854"/>
      <c r="BI29" s="854"/>
      <c r="BJ29" s="854"/>
      <c r="BK29" s="854"/>
      <c r="BL29" s="854"/>
      <c r="BM29" s="854"/>
      <c r="BN29" s="855"/>
      <c r="BP29" s="50"/>
      <c r="BQ29" s="314"/>
    </row>
    <row r="30" spans="1:69" ht="32.15" customHeight="1" x14ac:dyDescent="0.2">
      <c r="A30" s="948"/>
      <c r="B30" s="949"/>
      <c r="C30" s="949"/>
      <c r="D30" s="810"/>
      <c r="E30" s="811"/>
      <c r="F30" s="811"/>
      <c r="G30" s="811"/>
      <c r="H30" s="811"/>
      <c r="I30" s="811"/>
      <c r="J30" s="811"/>
      <c r="K30" s="811"/>
      <c r="L30" s="811"/>
      <c r="M30" s="812"/>
      <c r="N30" s="1044"/>
      <c r="O30" s="1045"/>
      <c r="P30" s="1045"/>
      <c r="Q30" s="1045"/>
      <c r="R30" s="1045"/>
      <c r="S30" s="1045"/>
      <c r="T30" s="1045"/>
      <c r="U30" s="1045"/>
      <c r="V30" s="1045"/>
      <c r="W30" s="1045"/>
      <c r="X30" s="1045"/>
      <c r="Y30" s="1045"/>
      <c r="Z30" s="1045"/>
      <c r="AA30" s="1045"/>
      <c r="AB30" s="1045"/>
      <c r="AC30" s="1045"/>
      <c r="AD30" s="1045"/>
      <c r="AE30" s="1045"/>
      <c r="AF30" s="1045"/>
      <c r="AG30" s="1045"/>
      <c r="AH30" s="1045"/>
      <c r="AI30" s="1045"/>
      <c r="AJ30" s="1045"/>
      <c r="AK30" s="1045"/>
      <c r="AL30" s="1046"/>
      <c r="AM30" s="788"/>
      <c r="AN30" s="789"/>
      <c r="AO30" s="816"/>
      <c r="AP30" s="817"/>
      <c r="AQ30" s="811"/>
      <c r="AR30" s="811"/>
      <c r="AS30" s="812"/>
      <c r="AT30" s="779"/>
      <c r="AU30" s="780"/>
      <c r="AV30" s="780"/>
      <c r="AW30" s="780"/>
      <c r="AX30" s="781"/>
      <c r="AY30" s="1100" t="str">
        <f t="shared" ref="AY30:AY44" si="1">IF(AT30&lt;&gt;"",ROUNDDOWN(AM30*AT30,0),"")</f>
        <v/>
      </c>
      <c r="AZ30" s="1101"/>
      <c r="BA30" s="1101"/>
      <c r="BB30" s="1101"/>
      <c r="BC30" s="1101"/>
      <c r="BD30" s="1101"/>
      <c r="BE30" s="823"/>
      <c r="BF30" s="824"/>
      <c r="BG30" s="824"/>
      <c r="BH30" s="824"/>
      <c r="BI30" s="824"/>
      <c r="BJ30" s="824"/>
      <c r="BK30" s="824"/>
      <c r="BL30" s="824"/>
      <c r="BM30" s="824"/>
      <c r="BN30" s="825"/>
      <c r="BP30" s="208">
        <v>17</v>
      </c>
      <c r="BQ30" s="242"/>
    </row>
    <row r="31" spans="1:69" ht="32.15" customHeight="1" x14ac:dyDescent="0.2">
      <c r="A31" s="948"/>
      <c r="B31" s="949"/>
      <c r="C31" s="949"/>
      <c r="D31" s="810"/>
      <c r="E31" s="811"/>
      <c r="F31" s="811"/>
      <c r="G31" s="811"/>
      <c r="H31" s="811"/>
      <c r="I31" s="811"/>
      <c r="J31" s="811"/>
      <c r="K31" s="811"/>
      <c r="L31" s="811"/>
      <c r="M31" s="812"/>
      <c r="N31" s="1044"/>
      <c r="O31" s="1045"/>
      <c r="P31" s="1045"/>
      <c r="Q31" s="1045"/>
      <c r="R31" s="1045"/>
      <c r="S31" s="1045"/>
      <c r="T31" s="1045"/>
      <c r="U31" s="1045"/>
      <c r="V31" s="1045"/>
      <c r="W31" s="1045"/>
      <c r="X31" s="1045"/>
      <c r="Y31" s="1045"/>
      <c r="Z31" s="1045"/>
      <c r="AA31" s="1045"/>
      <c r="AB31" s="1045"/>
      <c r="AC31" s="1045"/>
      <c r="AD31" s="1045"/>
      <c r="AE31" s="1045"/>
      <c r="AF31" s="1045"/>
      <c r="AG31" s="1045"/>
      <c r="AH31" s="1045"/>
      <c r="AI31" s="1045"/>
      <c r="AJ31" s="1045"/>
      <c r="AK31" s="1045"/>
      <c r="AL31" s="1046"/>
      <c r="AM31" s="788"/>
      <c r="AN31" s="789"/>
      <c r="AO31" s="816"/>
      <c r="AP31" s="817"/>
      <c r="AQ31" s="811"/>
      <c r="AR31" s="811"/>
      <c r="AS31" s="812"/>
      <c r="AT31" s="779"/>
      <c r="AU31" s="780"/>
      <c r="AV31" s="780"/>
      <c r="AW31" s="780"/>
      <c r="AX31" s="781"/>
      <c r="AY31" s="1100" t="str">
        <f t="shared" si="1"/>
        <v/>
      </c>
      <c r="AZ31" s="1101"/>
      <c r="BA31" s="1101"/>
      <c r="BB31" s="1101"/>
      <c r="BC31" s="1101"/>
      <c r="BD31" s="1101"/>
      <c r="BE31" s="823"/>
      <c r="BF31" s="824"/>
      <c r="BG31" s="824"/>
      <c r="BH31" s="824"/>
      <c r="BI31" s="824"/>
      <c r="BJ31" s="824"/>
      <c r="BK31" s="824"/>
      <c r="BL31" s="824"/>
      <c r="BM31" s="824"/>
      <c r="BN31" s="825"/>
      <c r="BP31" s="208">
        <v>18</v>
      </c>
      <c r="BQ31" s="242"/>
    </row>
    <row r="32" spans="1:69" ht="32.15" customHeight="1" x14ac:dyDescent="0.2">
      <c r="A32" s="948"/>
      <c r="B32" s="949"/>
      <c r="C32" s="949"/>
      <c r="D32" s="810"/>
      <c r="E32" s="811"/>
      <c r="F32" s="811"/>
      <c r="G32" s="811"/>
      <c r="H32" s="811"/>
      <c r="I32" s="811"/>
      <c r="J32" s="811"/>
      <c r="K32" s="811"/>
      <c r="L32" s="811"/>
      <c r="M32" s="812"/>
      <c r="N32" s="1044"/>
      <c r="O32" s="1045"/>
      <c r="P32" s="1045"/>
      <c r="Q32" s="1045"/>
      <c r="R32" s="1045"/>
      <c r="S32" s="1045"/>
      <c r="T32" s="1045"/>
      <c r="U32" s="1045"/>
      <c r="V32" s="1045"/>
      <c r="W32" s="1045"/>
      <c r="X32" s="1045"/>
      <c r="Y32" s="1045"/>
      <c r="Z32" s="1045"/>
      <c r="AA32" s="1045"/>
      <c r="AB32" s="1045"/>
      <c r="AC32" s="1045"/>
      <c r="AD32" s="1045"/>
      <c r="AE32" s="1045"/>
      <c r="AF32" s="1045"/>
      <c r="AG32" s="1045"/>
      <c r="AH32" s="1045"/>
      <c r="AI32" s="1045"/>
      <c r="AJ32" s="1045"/>
      <c r="AK32" s="1045"/>
      <c r="AL32" s="1046"/>
      <c r="AM32" s="788"/>
      <c r="AN32" s="789"/>
      <c r="AO32" s="816"/>
      <c r="AP32" s="817"/>
      <c r="AQ32" s="811"/>
      <c r="AR32" s="811"/>
      <c r="AS32" s="812"/>
      <c r="AT32" s="779"/>
      <c r="AU32" s="780"/>
      <c r="AV32" s="780"/>
      <c r="AW32" s="780"/>
      <c r="AX32" s="781"/>
      <c r="AY32" s="1100" t="str">
        <f t="shared" si="1"/>
        <v/>
      </c>
      <c r="AZ32" s="1101"/>
      <c r="BA32" s="1101"/>
      <c r="BB32" s="1101"/>
      <c r="BC32" s="1101"/>
      <c r="BD32" s="1101"/>
      <c r="BE32" s="823"/>
      <c r="BF32" s="824"/>
      <c r="BG32" s="824"/>
      <c r="BH32" s="824"/>
      <c r="BI32" s="824"/>
      <c r="BJ32" s="824"/>
      <c r="BK32" s="824"/>
      <c r="BL32" s="824"/>
      <c r="BM32" s="824"/>
      <c r="BN32" s="825"/>
      <c r="BP32" s="208">
        <v>19</v>
      </c>
      <c r="BQ32" s="242"/>
    </row>
    <row r="33" spans="1:69" ht="32.15" customHeight="1" x14ac:dyDescent="0.2">
      <c r="A33" s="948"/>
      <c r="B33" s="949"/>
      <c r="C33" s="949"/>
      <c r="D33" s="810"/>
      <c r="E33" s="811"/>
      <c r="F33" s="811"/>
      <c r="G33" s="811"/>
      <c r="H33" s="811"/>
      <c r="I33" s="811"/>
      <c r="J33" s="811"/>
      <c r="K33" s="811"/>
      <c r="L33" s="811"/>
      <c r="M33" s="812"/>
      <c r="N33" s="1044"/>
      <c r="O33" s="1045"/>
      <c r="P33" s="1045"/>
      <c r="Q33" s="1045"/>
      <c r="R33" s="1045"/>
      <c r="S33" s="1045"/>
      <c r="T33" s="1045"/>
      <c r="U33" s="1045"/>
      <c r="V33" s="1045"/>
      <c r="W33" s="1045"/>
      <c r="X33" s="1045"/>
      <c r="Y33" s="1045"/>
      <c r="Z33" s="1045"/>
      <c r="AA33" s="1045"/>
      <c r="AB33" s="1045"/>
      <c r="AC33" s="1045"/>
      <c r="AD33" s="1045"/>
      <c r="AE33" s="1045"/>
      <c r="AF33" s="1045"/>
      <c r="AG33" s="1045"/>
      <c r="AH33" s="1045"/>
      <c r="AI33" s="1045"/>
      <c r="AJ33" s="1045"/>
      <c r="AK33" s="1045"/>
      <c r="AL33" s="1046"/>
      <c r="AM33" s="788"/>
      <c r="AN33" s="789"/>
      <c r="AO33" s="816"/>
      <c r="AP33" s="817"/>
      <c r="AQ33" s="811"/>
      <c r="AR33" s="811"/>
      <c r="AS33" s="812"/>
      <c r="AT33" s="779"/>
      <c r="AU33" s="780"/>
      <c r="AV33" s="780"/>
      <c r="AW33" s="780"/>
      <c r="AX33" s="781"/>
      <c r="AY33" s="1100" t="str">
        <f t="shared" si="1"/>
        <v/>
      </c>
      <c r="AZ33" s="1101"/>
      <c r="BA33" s="1101"/>
      <c r="BB33" s="1101"/>
      <c r="BC33" s="1101"/>
      <c r="BD33" s="1101"/>
      <c r="BE33" s="823"/>
      <c r="BF33" s="824"/>
      <c r="BG33" s="824"/>
      <c r="BH33" s="824"/>
      <c r="BI33" s="824"/>
      <c r="BJ33" s="824"/>
      <c r="BK33" s="824"/>
      <c r="BL33" s="824"/>
      <c r="BM33" s="824"/>
      <c r="BN33" s="825"/>
      <c r="BP33" s="208">
        <v>20</v>
      </c>
      <c r="BQ33" s="242"/>
    </row>
    <row r="34" spans="1:69" ht="32.15" customHeight="1" x14ac:dyDescent="0.2">
      <c r="A34" s="948"/>
      <c r="B34" s="949"/>
      <c r="C34" s="949"/>
      <c r="D34" s="810"/>
      <c r="E34" s="811"/>
      <c r="F34" s="811"/>
      <c r="G34" s="811"/>
      <c r="H34" s="811"/>
      <c r="I34" s="811"/>
      <c r="J34" s="811"/>
      <c r="K34" s="811"/>
      <c r="L34" s="811"/>
      <c r="M34" s="812"/>
      <c r="N34" s="1044"/>
      <c r="O34" s="1045"/>
      <c r="P34" s="1045"/>
      <c r="Q34" s="1045"/>
      <c r="R34" s="1045"/>
      <c r="S34" s="1045"/>
      <c r="T34" s="1045"/>
      <c r="U34" s="1045"/>
      <c r="V34" s="1045"/>
      <c r="W34" s="1045"/>
      <c r="X34" s="1045"/>
      <c r="Y34" s="1045"/>
      <c r="Z34" s="1045"/>
      <c r="AA34" s="1045"/>
      <c r="AB34" s="1045"/>
      <c r="AC34" s="1045"/>
      <c r="AD34" s="1045"/>
      <c r="AE34" s="1045"/>
      <c r="AF34" s="1045"/>
      <c r="AG34" s="1045"/>
      <c r="AH34" s="1045"/>
      <c r="AI34" s="1045"/>
      <c r="AJ34" s="1045"/>
      <c r="AK34" s="1045"/>
      <c r="AL34" s="1046"/>
      <c r="AM34" s="788"/>
      <c r="AN34" s="789"/>
      <c r="AO34" s="816"/>
      <c r="AP34" s="817"/>
      <c r="AQ34" s="811"/>
      <c r="AR34" s="811"/>
      <c r="AS34" s="812"/>
      <c r="AT34" s="779"/>
      <c r="AU34" s="780"/>
      <c r="AV34" s="780"/>
      <c r="AW34" s="780"/>
      <c r="AX34" s="781"/>
      <c r="AY34" s="1100" t="str">
        <f t="shared" si="1"/>
        <v/>
      </c>
      <c r="AZ34" s="1101"/>
      <c r="BA34" s="1101"/>
      <c r="BB34" s="1101"/>
      <c r="BC34" s="1101"/>
      <c r="BD34" s="1101"/>
      <c r="BE34" s="823"/>
      <c r="BF34" s="824"/>
      <c r="BG34" s="824"/>
      <c r="BH34" s="824"/>
      <c r="BI34" s="824"/>
      <c r="BJ34" s="824"/>
      <c r="BK34" s="824"/>
      <c r="BL34" s="824"/>
      <c r="BM34" s="824"/>
      <c r="BN34" s="825"/>
      <c r="BP34" s="208">
        <v>21</v>
      </c>
      <c r="BQ34" s="242"/>
    </row>
    <row r="35" spans="1:69" ht="32.15" customHeight="1" x14ac:dyDescent="0.2">
      <c r="A35" s="948"/>
      <c r="B35" s="949"/>
      <c r="C35" s="949"/>
      <c r="D35" s="810"/>
      <c r="E35" s="811"/>
      <c r="F35" s="811"/>
      <c r="G35" s="811"/>
      <c r="H35" s="811"/>
      <c r="I35" s="811"/>
      <c r="J35" s="811"/>
      <c r="K35" s="811"/>
      <c r="L35" s="811"/>
      <c r="M35" s="812"/>
      <c r="N35" s="1044"/>
      <c r="O35" s="1045"/>
      <c r="P35" s="1045"/>
      <c r="Q35" s="1045"/>
      <c r="R35" s="1045"/>
      <c r="S35" s="1045"/>
      <c r="T35" s="1045"/>
      <c r="U35" s="1045"/>
      <c r="V35" s="1045"/>
      <c r="W35" s="1045"/>
      <c r="X35" s="1045"/>
      <c r="Y35" s="1045"/>
      <c r="Z35" s="1045"/>
      <c r="AA35" s="1045"/>
      <c r="AB35" s="1045"/>
      <c r="AC35" s="1045"/>
      <c r="AD35" s="1045"/>
      <c r="AE35" s="1045"/>
      <c r="AF35" s="1045"/>
      <c r="AG35" s="1045"/>
      <c r="AH35" s="1045"/>
      <c r="AI35" s="1045"/>
      <c r="AJ35" s="1045"/>
      <c r="AK35" s="1045"/>
      <c r="AL35" s="1046"/>
      <c r="AM35" s="788"/>
      <c r="AN35" s="789"/>
      <c r="AO35" s="816"/>
      <c r="AP35" s="817"/>
      <c r="AQ35" s="811"/>
      <c r="AR35" s="811"/>
      <c r="AS35" s="812"/>
      <c r="AT35" s="779"/>
      <c r="AU35" s="780"/>
      <c r="AV35" s="780"/>
      <c r="AW35" s="780"/>
      <c r="AX35" s="781"/>
      <c r="AY35" s="1100" t="str">
        <f t="shared" si="1"/>
        <v/>
      </c>
      <c r="AZ35" s="1101"/>
      <c r="BA35" s="1101"/>
      <c r="BB35" s="1101"/>
      <c r="BC35" s="1101"/>
      <c r="BD35" s="1101"/>
      <c r="BE35" s="823"/>
      <c r="BF35" s="824"/>
      <c r="BG35" s="824"/>
      <c r="BH35" s="824"/>
      <c r="BI35" s="824"/>
      <c r="BJ35" s="824"/>
      <c r="BK35" s="824"/>
      <c r="BL35" s="824"/>
      <c r="BM35" s="824"/>
      <c r="BN35" s="825"/>
      <c r="BP35" s="208">
        <v>22</v>
      </c>
      <c r="BQ35" s="242"/>
    </row>
    <row r="36" spans="1:69" ht="32.15" customHeight="1" x14ac:dyDescent="0.2">
      <c r="A36" s="948"/>
      <c r="B36" s="949"/>
      <c r="C36" s="949"/>
      <c r="D36" s="810"/>
      <c r="E36" s="811"/>
      <c r="F36" s="811"/>
      <c r="G36" s="811"/>
      <c r="H36" s="811"/>
      <c r="I36" s="811"/>
      <c r="J36" s="811"/>
      <c r="K36" s="811"/>
      <c r="L36" s="811"/>
      <c r="M36" s="812"/>
      <c r="N36" s="1044"/>
      <c r="O36" s="1045"/>
      <c r="P36" s="1045"/>
      <c r="Q36" s="1045"/>
      <c r="R36" s="1045"/>
      <c r="S36" s="1045"/>
      <c r="T36" s="1045"/>
      <c r="U36" s="1045"/>
      <c r="V36" s="1045"/>
      <c r="W36" s="1045"/>
      <c r="X36" s="1045"/>
      <c r="Y36" s="1045"/>
      <c r="Z36" s="1045"/>
      <c r="AA36" s="1045"/>
      <c r="AB36" s="1045"/>
      <c r="AC36" s="1045"/>
      <c r="AD36" s="1045"/>
      <c r="AE36" s="1045"/>
      <c r="AF36" s="1045"/>
      <c r="AG36" s="1045"/>
      <c r="AH36" s="1045"/>
      <c r="AI36" s="1045"/>
      <c r="AJ36" s="1045"/>
      <c r="AK36" s="1045"/>
      <c r="AL36" s="1046"/>
      <c r="AM36" s="788"/>
      <c r="AN36" s="789"/>
      <c r="AO36" s="816"/>
      <c r="AP36" s="817"/>
      <c r="AQ36" s="811"/>
      <c r="AR36" s="811"/>
      <c r="AS36" s="812"/>
      <c r="AT36" s="779"/>
      <c r="AU36" s="780"/>
      <c r="AV36" s="780"/>
      <c r="AW36" s="780"/>
      <c r="AX36" s="781"/>
      <c r="AY36" s="1100" t="str">
        <f t="shared" si="1"/>
        <v/>
      </c>
      <c r="AZ36" s="1101"/>
      <c r="BA36" s="1101"/>
      <c r="BB36" s="1101"/>
      <c r="BC36" s="1101"/>
      <c r="BD36" s="1101"/>
      <c r="BE36" s="823"/>
      <c r="BF36" s="824"/>
      <c r="BG36" s="824"/>
      <c r="BH36" s="824"/>
      <c r="BI36" s="824"/>
      <c r="BJ36" s="824"/>
      <c r="BK36" s="824"/>
      <c r="BL36" s="824"/>
      <c r="BM36" s="824"/>
      <c r="BN36" s="825"/>
      <c r="BP36" s="208">
        <v>23</v>
      </c>
      <c r="BQ36" s="242"/>
    </row>
    <row r="37" spans="1:69" ht="32.15" customHeight="1" x14ac:dyDescent="0.2">
      <c r="A37" s="948"/>
      <c r="B37" s="949"/>
      <c r="C37" s="949"/>
      <c r="D37" s="810"/>
      <c r="E37" s="811"/>
      <c r="F37" s="811"/>
      <c r="G37" s="811"/>
      <c r="H37" s="811"/>
      <c r="I37" s="811"/>
      <c r="J37" s="811"/>
      <c r="K37" s="811"/>
      <c r="L37" s="811"/>
      <c r="M37" s="812"/>
      <c r="N37" s="1044"/>
      <c r="O37" s="1045"/>
      <c r="P37" s="1045"/>
      <c r="Q37" s="1045"/>
      <c r="R37" s="1045"/>
      <c r="S37" s="1045"/>
      <c r="T37" s="1045"/>
      <c r="U37" s="1045"/>
      <c r="V37" s="1045"/>
      <c r="W37" s="1045"/>
      <c r="X37" s="1045"/>
      <c r="Y37" s="1045"/>
      <c r="Z37" s="1045"/>
      <c r="AA37" s="1045"/>
      <c r="AB37" s="1045"/>
      <c r="AC37" s="1045"/>
      <c r="AD37" s="1045"/>
      <c r="AE37" s="1045"/>
      <c r="AF37" s="1045"/>
      <c r="AG37" s="1045"/>
      <c r="AH37" s="1045"/>
      <c r="AI37" s="1045"/>
      <c r="AJ37" s="1045"/>
      <c r="AK37" s="1045"/>
      <c r="AL37" s="1046"/>
      <c r="AM37" s="788"/>
      <c r="AN37" s="789"/>
      <c r="AO37" s="816"/>
      <c r="AP37" s="817"/>
      <c r="AQ37" s="811"/>
      <c r="AR37" s="811"/>
      <c r="AS37" s="812"/>
      <c r="AT37" s="779"/>
      <c r="AU37" s="780"/>
      <c r="AV37" s="780"/>
      <c r="AW37" s="780"/>
      <c r="AX37" s="781"/>
      <c r="AY37" s="1100" t="str">
        <f t="shared" si="1"/>
        <v/>
      </c>
      <c r="AZ37" s="1101"/>
      <c r="BA37" s="1101"/>
      <c r="BB37" s="1101"/>
      <c r="BC37" s="1101"/>
      <c r="BD37" s="1101"/>
      <c r="BE37" s="823"/>
      <c r="BF37" s="824"/>
      <c r="BG37" s="824"/>
      <c r="BH37" s="824"/>
      <c r="BI37" s="824"/>
      <c r="BJ37" s="824"/>
      <c r="BK37" s="824"/>
      <c r="BL37" s="824"/>
      <c r="BM37" s="824"/>
      <c r="BN37" s="825"/>
      <c r="BP37" s="208">
        <v>24</v>
      </c>
      <c r="BQ37" s="242"/>
    </row>
    <row r="38" spans="1:69" ht="32.15" customHeight="1" x14ac:dyDescent="0.2">
      <c r="A38" s="948"/>
      <c r="B38" s="949"/>
      <c r="C38" s="949"/>
      <c r="D38" s="810"/>
      <c r="E38" s="811"/>
      <c r="F38" s="811"/>
      <c r="G38" s="811"/>
      <c r="H38" s="811"/>
      <c r="I38" s="811"/>
      <c r="J38" s="811"/>
      <c r="K38" s="811"/>
      <c r="L38" s="811"/>
      <c r="M38" s="812"/>
      <c r="N38" s="1044"/>
      <c r="O38" s="1045"/>
      <c r="P38" s="1045"/>
      <c r="Q38" s="1045"/>
      <c r="R38" s="1045"/>
      <c r="S38" s="1045"/>
      <c r="T38" s="1045"/>
      <c r="U38" s="1045"/>
      <c r="V38" s="1045"/>
      <c r="W38" s="1045"/>
      <c r="X38" s="1045"/>
      <c r="Y38" s="1045"/>
      <c r="Z38" s="1045"/>
      <c r="AA38" s="1045"/>
      <c r="AB38" s="1045"/>
      <c r="AC38" s="1045"/>
      <c r="AD38" s="1045"/>
      <c r="AE38" s="1045"/>
      <c r="AF38" s="1045"/>
      <c r="AG38" s="1045"/>
      <c r="AH38" s="1045"/>
      <c r="AI38" s="1045"/>
      <c r="AJ38" s="1045"/>
      <c r="AK38" s="1045"/>
      <c r="AL38" s="1046"/>
      <c r="AM38" s="788"/>
      <c r="AN38" s="789"/>
      <c r="AO38" s="816"/>
      <c r="AP38" s="817"/>
      <c r="AQ38" s="811"/>
      <c r="AR38" s="811"/>
      <c r="AS38" s="812"/>
      <c r="AT38" s="779"/>
      <c r="AU38" s="780"/>
      <c r="AV38" s="780"/>
      <c r="AW38" s="780"/>
      <c r="AX38" s="781"/>
      <c r="AY38" s="1100" t="str">
        <f t="shared" si="1"/>
        <v/>
      </c>
      <c r="AZ38" s="1101"/>
      <c r="BA38" s="1101"/>
      <c r="BB38" s="1101"/>
      <c r="BC38" s="1101"/>
      <c r="BD38" s="1101"/>
      <c r="BE38" s="823"/>
      <c r="BF38" s="824"/>
      <c r="BG38" s="824"/>
      <c r="BH38" s="824"/>
      <c r="BI38" s="824"/>
      <c r="BJ38" s="824"/>
      <c r="BK38" s="824"/>
      <c r="BL38" s="824"/>
      <c r="BM38" s="824"/>
      <c r="BN38" s="825"/>
      <c r="BP38" s="208">
        <v>25</v>
      </c>
      <c r="BQ38" s="242"/>
    </row>
    <row r="39" spans="1:69" ht="32.15" customHeight="1" x14ac:dyDescent="0.2">
      <c r="A39" s="948"/>
      <c r="B39" s="949"/>
      <c r="C39" s="949"/>
      <c r="D39" s="810"/>
      <c r="E39" s="811"/>
      <c r="F39" s="811"/>
      <c r="G39" s="811"/>
      <c r="H39" s="811"/>
      <c r="I39" s="811"/>
      <c r="J39" s="811"/>
      <c r="K39" s="811"/>
      <c r="L39" s="811"/>
      <c r="M39" s="812"/>
      <c r="N39" s="1044"/>
      <c r="O39" s="1045"/>
      <c r="P39" s="1045"/>
      <c r="Q39" s="1045"/>
      <c r="R39" s="1045"/>
      <c r="S39" s="1045"/>
      <c r="T39" s="1045"/>
      <c r="U39" s="1045"/>
      <c r="V39" s="1045"/>
      <c r="W39" s="1045"/>
      <c r="X39" s="1045"/>
      <c r="Y39" s="1045"/>
      <c r="Z39" s="1045"/>
      <c r="AA39" s="1045"/>
      <c r="AB39" s="1045"/>
      <c r="AC39" s="1045"/>
      <c r="AD39" s="1045"/>
      <c r="AE39" s="1045"/>
      <c r="AF39" s="1045"/>
      <c r="AG39" s="1045"/>
      <c r="AH39" s="1045"/>
      <c r="AI39" s="1045"/>
      <c r="AJ39" s="1045"/>
      <c r="AK39" s="1045"/>
      <c r="AL39" s="1046"/>
      <c r="AM39" s="788"/>
      <c r="AN39" s="789"/>
      <c r="AO39" s="816"/>
      <c r="AP39" s="817"/>
      <c r="AQ39" s="811"/>
      <c r="AR39" s="811"/>
      <c r="AS39" s="812"/>
      <c r="AT39" s="779"/>
      <c r="AU39" s="780"/>
      <c r="AV39" s="780"/>
      <c r="AW39" s="780"/>
      <c r="AX39" s="781"/>
      <c r="AY39" s="1100" t="str">
        <f t="shared" si="1"/>
        <v/>
      </c>
      <c r="AZ39" s="1101"/>
      <c r="BA39" s="1101"/>
      <c r="BB39" s="1101"/>
      <c r="BC39" s="1101"/>
      <c r="BD39" s="1101"/>
      <c r="BE39" s="823"/>
      <c r="BF39" s="824"/>
      <c r="BG39" s="824"/>
      <c r="BH39" s="824"/>
      <c r="BI39" s="824"/>
      <c r="BJ39" s="824"/>
      <c r="BK39" s="824"/>
      <c r="BL39" s="824"/>
      <c r="BM39" s="824"/>
      <c r="BN39" s="825"/>
      <c r="BP39" s="208">
        <v>26</v>
      </c>
      <c r="BQ39" s="242"/>
    </row>
    <row r="40" spans="1:69" ht="32.15" customHeight="1" outlineLevel="1" x14ac:dyDescent="0.2">
      <c r="A40" s="948"/>
      <c r="B40" s="949"/>
      <c r="C40" s="949"/>
      <c r="D40" s="810"/>
      <c r="E40" s="811"/>
      <c r="F40" s="811"/>
      <c r="G40" s="811"/>
      <c r="H40" s="811"/>
      <c r="I40" s="811"/>
      <c r="J40" s="811"/>
      <c r="K40" s="811"/>
      <c r="L40" s="811"/>
      <c r="M40" s="812"/>
      <c r="N40" s="1044"/>
      <c r="O40" s="1045"/>
      <c r="P40" s="1045"/>
      <c r="Q40" s="1045"/>
      <c r="R40" s="1045"/>
      <c r="S40" s="1045"/>
      <c r="T40" s="1045"/>
      <c r="U40" s="1045"/>
      <c r="V40" s="1045"/>
      <c r="W40" s="1045"/>
      <c r="X40" s="1045"/>
      <c r="Y40" s="1045"/>
      <c r="Z40" s="1045"/>
      <c r="AA40" s="1045"/>
      <c r="AB40" s="1045"/>
      <c r="AC40" s="1045"/>
      <c r="AD40" s="1045"/>
      <c r="AE40" s="1045"/>
      <c r="AF40" s="1045"/>
      <c r="AG40" s="1045"/>
      <c r="AH40" s="1045"/>
      <c r="AI40" s="1045"/>
      <c r="AJ40" s="1045"/>
      <c r="AK40" s="1045"/>
      <c r="AL40" s="1046"/>
      <c r="AM40" s="788"/>
      <c r="AN40" s="789"/>
      <c r="AO40" s="816"/>
      <c r="AP40" s="817"/>
      <c r="AQ40" s="811"/>
      <c r="AR40" s="811"/>
      <c r="AS40" s="812"/>
      <c r="AT40" s="779"/>
      <c r="AU40" s="780"/>
      <c r="AV40" s="780"/>
      <c r="AW40" s="780"/>
      <c r="AX40" s="781"/>
      <c r="AY40" s="1100" t="str">
        <f t="shared" si="1"/>
        <v/>
      </c>
      <c r="AZ40" s="1101"/>
      <c r="BA40" s="1101"/>
      <c r="BB40" s="1101"/>
      <c r="BC40" s="1101"/>
      <c r="BD40" s="1101"/>
      <c r="BE40" s="823"/>
      <c r="BF40" s="824"/>
      <c r="BG40" s="824"/>
      <c r="BH40" s="824"/>
      <c r="BI40" s="824"/>
      <c r="BJ40" s="824"/>
      <c r="BK40" s="824"/>
      <c r="BL40" s="824"/>
      <c r="BM40" s="824"/>
      <c r="BN40" s="825"/>
      <c r="BP40" s="208">
        <v>27</v>
      </c>
      <c r="BQ40" s="242"/>
    </row>
    <row r="41" spans="1:69" ht="32.15" customHeight="1" outlineLevel="1" x14ac:dyDescent="0.2">
      <c r="A41" s="948"/>
      <c r="B41" s="949"/>
      <c r="C41" s="949"/>
      <c r="D41" s="810"/>
      <c r="E41" s="811"/>
      <c r="F41" s="811"/>
      <c r="G41" s="811"/>
      <c r="H41" s="811"/>
      <c r="I41" s="811"/>
      <c r="J41" s="811"/>
      <c r="K41" s="811"/>
      <c r="L41" s="811"/>
      <c r="M41" s="812"/>
      <c r="N41" s="1044"/>
      <c r="O41" s="1045"/>
      <c r="P41" s="1045"/>
      <c r="Q41" s="1045"/>
      <c r="R41" s="1045"/>
      <c r="S41" s="1045"/>
      <c r="T41" s="1045"/>
      <c r="U41" s="1045"/>
      <c r="V41" s="1045"/>
      <c r="W41" s="1045"/>
      <c r="X41" s="1045"/>
      <c r="Y41" s="1045"/>
      <c r="Z41" s="1045"/>
      <c r="AA41" s="1045"/>
      <c r="AB41" s="1045"/>
      <c r="AC41" s="1045"/>
      <c r="AD41" s="1045"/>
      <c r="AE41" s="1045"/>
      <c r="AF41" s="1045"/>
      <c r="AG41" s="1045"/>
      <c r="AH41" s="1045"/>
      <c r="AI41" s="1045"/>
      <c r="AJ41" s="1045"/>
      <c r="AK41" s="1045"/>
      <c r="AL41" s="1046"/>
      <c r="AM41" s="788"/>
      <c r="AN41" s="789"/>
      <c r="AO41" s="816"/>
      <c r="AP41" s="817"/>
      <c r="AQ41" s="811"/>
      <c r="AR41" s="811"/>
      <c r="AS41" s="812"/>
      <c r="AT41" s="779"/>
      <c r="AU41" s="780"/>
      <c r="AV41" s="780"/>
      <c r="AW41" s="780"/>
      <c r="AX41" s="781"/>
      <c r="AY41" s="1100" t="str">
        <f t="shared" si="1"/>
        <v/>
      </c>
      <c r="AZ41" s="1101"/>
      <c r="BA41" s="1101"/>
      <c r="BB41" s="1101"/>
      <c r="BC41" s="1101"/>
      <c r="BD41" s="1101"/>
      <c r="BE41" s="823"/>
      <c r="BF41" s="824"/>
      <c r="BG41" s="824"/>
      <c r="BH41" s="824"/>
      <c r="BI41" s="824"/>
      <c r="BJ41" s="824"/>
      <c r="BK41" s="824"/>
      <c r="BL41" s="824"/>
      <c r="BM41" s="824"/>
      <c r="BN41" s="825"/>
      <c r="BP41" s="208">
        <v>28</v>
      </c>
      <c r="BQ41" s="242"/>
    </row>
    <row r="42" spans="1:69" ht="32.15" customHeight="1" outlineLevel="1" x14ac:dyDescent="0.2">
      <c r="A42" s="948"/>
      <c r="B42" s="949"/>
      <c r="C42" s="949"/>
      <c r="D42" s="810"/>
      <c r="E42" s="811"/>
      <c r="F42" s="811"/>
      <c r="G42" s="811"/>
      <c r="H42" s="811"/>
      <c r="I42" s="811"/>
      <c r="J42" s="811"/>
      <c r="K42" s="811"/>
      <c r="L42" s="811"/>
      <c r="M42" s="812"/>
      <c r="N42" s="1044"/>
      <c r="O42" s="1045"/>
      <c r="P42" s="1045"/>
      <c r="Q42" s="1045"/>
      <c r="R42" s="1045"/>
      <c r="S42" s="1045"/>
      <c r="T42" s="1045"/>
      <c r="U42" s="1045"/>
      <c r="V42" s="1045"/>
      <c r="W42" s="1045"/>
      <c r="X42" s="1045"/>
      <c r="Y42" s="1045"/>
      <c r="Z42" s="1045"/>
      <c r="AA42" s="1045"/>
      <c r="AB42" s="1045"/>
      <c r="AC42" s="1045"/>
      <c r="AD42" s="1045"/>
      <c r="AE42" s="1045"/>
      <c r="AF42" s="1045"/>
      <c r="AG42" s="1045"/>
      <c r="AH42" s="1045"/>
      <c r="AI42" s="1045"/>
      <c r="AJ42" s="1045"/>
      <c r="AK42" s="1045"/>
      <c r="AL42" s="1046"/>
      <c r="AM42" s="788"/>
      <c r="AN42" s="789"/>
      <c r="AO42" s="816"/>
      <c r="AP42" s="817"/>
      <c r="AQ42" s="811"/>
      <c r="AR42" s="811"/>
      <c r="AS42" s="812"/>
      <c r="AT42" s="779"/>
      <c r="AU42" s="780"/>
      <c r="AV42" s="780"/>
      <c r="AW42" s="780"/>
      <c r="AX42" s="781"/>
      <c r="AY42" s="1100" t="str">
        <f t="shared" si="1"/>
        <v/>
      </c>
      <c r="AZ42" s="1101"/>
      <c r="BA42" s="1101"/>
      <c r="BB42" s="1101"/>
      <c r="BC42" s="1101"/>
      <c r="BD42" s="1101"/>
      <c r="BE42" s="823"/>
      <c r="BF42" s="824"/>
      <c r="BG42" s="824"/>
      <c r="BH42" s="824"/>
      <c r="BI42" s="824"/>
      <c r="BJ42" s="824"/>
      <c r="BK42" s="824"/>
      <c r="BL42" s="824"/>
      <c r="BM42" s="824"/>
      <c r="BN42" s="825"/>
      <c r="BP42" s="208">
        <v>29</v>
      </c>
      <c r="BQ42" s="242"/>
    </row>
    <row r="43" spans="1:69" ht="32.15" customHeight="1" outlineLevel="1" x14ac:dyDescent="0.2">
      <c r="A43" s="948"/>
      <c r="B43" s="949"/>
      <c r="C43" s="949"/>
      <c r="D43" s="810"/>
      <c r="E43" s="811"/>
      <c r="F43" s="811"/>
      <c r="G43" s="811"/>
      <c r="H43" s="811"/>
      <c r="I43" s="811"/>
      <c r="J43" s="811"/>
      <c r="K43" s="811"/>
      <c r="L43" s="811"/>
      <c r="M43" s="812"/>
      <c r="N43" s="1044"/>
      <c r="O43" s="1045"/>
      <c r="P43" s="1045"/>
      <c r="Q43" s="1045"/>
      <c r="R43" s="1045"/>
      <c r="S43" s="1045"/>
      <c r="T43" s="1045"/>
      <c r="U43" s="1045"/>
      <c r="V43" s="1045"/>
      <c r="W43" s="1045"/>
      <c r="X43" s="1045"/>
      <c r="Y43" s="1045"/>
      <c r="Z43" s="1045"/>
      <c r="AA43" s="1045"/>
      <c r="AB43" s="1045"/>
      <c r="AC43" s="1045"/>
      <c r="AD43" s="1045"/>
      <c r="AE43" s="1045"/>
      <c r="AF43" s="1045"/>
      <c r="AG43" s="1045"/>
      <c r="AH43" s="1045"/>
      <c r="AI43" s="1045"/>
      <c r="AJ43" s="1045"/>
      <c r="AK43" s="1045"/>
      <c r="AL43" s="1046"/>
      <c r="AM43" s="788"/>
      <c r="AN43" s="789"/>
      <c r="AO43" s="816"/>
      <c r="AP43" s="817"/>
      <c r="AQ43" s="811"/>
      <c r="AR43" s="811"/>
      <c r="AS43" s="812"/>
      <c r="AT43" s="779"/>
      <c r="AU43" s="780"/>
      <c r="AV43" s="780"/>
      <c r="AW43" s="780"/>
      <c r="AX43" s="781"/>
      <c r="AY43" s="1100" t="str">
        <f t="shared" si="1"/>
        <v/>
      </c>
      <c r="AZ43" s="1101"/>
      <c r="BA43" s="1101"/>
      <c r="BB43" s="1101"/>
      <c r="BC43" s="1101"/>
      <c r="BD43" s="1101"/>
      <c r="BE43" s="823"/>
      <c r="BF43" s="824"/>
      <c r="BG43" s="824"/>
      <c r="BH43" s="824"/>
      <c r="BI43" s="824"/>
      <c r="BJ43" s="824"/>
      <c r="BK43" s="824"/>
      <c r="BL43" s="824"/>
      <c r="BM43" s="824"/>
      <c r="BN43" s="825"/>
      <c r="BP43" s="208">
        <v>30</v>
      </c>
      <c r="BQ43" s="242"/>
    </row>
    <row r="44" spans="1:69" ht="32" customHeight="1" outlineLevel="1" x14ac:dyDescent="0.2">
      <c r="A44" s="948"/>
      <c r="B44" s="949"/>
      <c r="C44" s="949"/>
      <c r="D44" s="887"/>
      <c r="E44" s="888"/>
      <c r="F44" s="888"/>
      <c r="G44" s="888"/>
      <c r="H44" s="888"/>
      <c r="I44" s="888"/>
      <c r="J44" s="888"/>
      <c r="K44" s="888"/>
      <c r="L44" s="888"/>
      <c r="M44" s="889"/>
      <c r="N44" s="1050"/>
      <c r="O44" s="1051"/>
      <c r="P44" s="1051"/>
      <c r="Q44" s="1051"/>
      <c r="R44" s="1051"/>
      <c r="S44" s="1051"/>
      <c r="T44" s="1051"/>
      <c r="U44" s="1051"/>
      <c r="V44" s="1051"/>
      <c r="W44" s="1051"/>
      <c r="X44" s="1051"/>
      <c r="Y44" s="1051"/>
      <c r="Z44" s="1051"/>
      <c r="AA44" s="1051"/>
      <c r="AB44" s="1051"/>
      <c r="AC44" s="1051"/>
      <c r="AD44" s="1051"/>
      <c r="AE44" s="1051"/>
      <c r="AF44" s="1051"/>
      <c r="AG44" s="1051"/>
      <c r="AH44" s="1051"/>
      <c r="AI44" s="1051"/>
      <c r="AJ44" s="1051"/>
      <c r="AK44" s="1051"/>
      <c r="AL44" s="1052"/>
      <c r="AM44" s="865"/>
      <c r="AN44" s="866"/>
      <c r="AO44" s="893"/>
      <c r="AP44" s="894"/>
      <c r="AQ44" s="888"/>
      <c r="AR44" s="888"/>
      <c r="AS44" s="889"/>
      <c r="AT44" s="782"/>
      <c r="AU44" s="783"/>
      <c r="AV44" s="783"/>
      <c r="AW44" s="783"/>
      <c r="AX44" s="784"/>
      <c r="AY44" s="1100" t="str">
        <f t="shared" si="1"/>
        <v/>
      </c>
      <c r="AZ44" s="1101"/>
      <c r="BA44" s="1101"/>
      <c r="BB44" s="1101"/>
      <c r="BC44" s="1101"/>
      <c r="BD44" s="1101"/>
      <c r="BE44" s="793"/>
      <c r="BF44" s="794"/>
      <c r="BG44" s="794"/>
      <c r="BH44" s="794"/>
      <c r="BI44" s="794"/>
      <c r="BJ44" s="794"/>
      <c r="BK44" s="794"/>
      <c r="BL44" s="794"/>
      <c r="BM44" s="794"/>
      <c r="BN44" s="795"/>
      <c r="BP44" s="208">
        <v>31</v>
      </c>
      <c r="BQ44" s="242"/>
    </row>
    <row r="45" spans="1:69" ht="32.15" customHeight="1" thickBot="1" x14ac:dyDescent="0.25">
      <c r="A45" s="950"/>
      <c r="B45" s="951"/>
      <c r="C45" s="951"/>
      <c r="D45" s="924" t="s">
        <v>241</v>
      </c>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925"/>
      <c r="AC45" s="925"/>
      <c r="AD45" s="925"/>
      <c r="AE45" s="925"/>
      <c r="AF45" s="925"/>
      <c r="AG45" s="925"/>
      <c r="AH45" s="925"/>
      <c r="AI45" s="925"/>
      <c r="AJ45" s="925"/>
      <c r="AK45" s="925"/>
      <c r="AL45" s="925"/>
      <c r="AM45" s="925"/>
      <c r="AN45" s="925"/>
      <c r="AO45" s="925"/>
      <c r="AP45" s="925"/>
      <c r="AQ45" s="925"/>
      <c r="AR45" s="925"/>
      <c r="AS45" s="925"/>
      <c r="AT45" s="925"/>
      <c r="AU45" s="925"/>
      <c r="AV45" s="925"/>
      <c r="AW45" s="925"/>
      <c r="AX45" s="925"/>
      <c r="AY45" s="1022">
        <f>SUM(AY30:BD44)</f>
        <v>0</v>
      </c>
      <c r="AZ45" s="1023"/>
      <c r="BA45" s="1023"/>
      <c r="BB45" s="1023"/>
      <c r="BC45" s="1023"/>
      <c r="BD45" s="1023"/>
      <c r="BE45" s="801"/>
      <c r="BF45" s="802"/>
      <c r="BG45" s="802"/>
      <c r="BH45" s="802"/>
      <c r="BI45" s="802"/>
      <c r="BJ45" s="802"/>
      <c r="BK45" s="802"/>
      <c r="BL45" s="802"/>
      <c r="BM45" s="802"/>
      <c r="BN45" s="803"/>
      <c r="BP45" s="208">
        <v>32</v>
      </c>
      <c r="BQ45" s="242"/>
    </row>
    <row r="46" spans="1:69" ht="32.15" customHeight="1" thickBot="1" x14ac:dyDescent="0.25">
      <c r="A46" s="301"/>
      <c r="B46" s="317"/>
      <c r="C46" s="317"/>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318"/>
      <c r="AU46" s="318"/>
      <c r="AV46" s="318"/>
      <c r="AW46" s="318"/>
      <c r="AX46" s="318"/>
      <c r="AY46" s="277"/>
      <c r="AZ46" s="277"/>
      <c r="BA46" s="277"/>
      <c r="BB46" s="277"/>
      <c r="BC46" s="277"/>
      <c r="BD46" s="277"/>
      <c r="BE46" s="277"/>
      <c r="BF46" s="277"/>
      <c r="BG46" s="277"/>
      <c r="BH46" s="277"/>
      <c r="BI46" s="277"/>
      <c r="BJ46" s="277"/>
      <c r="BK46" s="277"/>
      <c r="BL46" s="277"/>
      <c r="BM46" s="277"/>
      <c r="BN46" s="277"/>
      <c r="BP46" s="50"/>
      <c r="BQ46" s="313"/>
    </row>
    <row r="47" spans="1:69" ht="32.15" customHeight="1" thickBot="1" x14ac:dyDescent="0.25">
      <c r="A47" s="1006" t="s">
        <v>315</v>
      </c>
      <c r="B47" s="1007"/>
      <c r="C47" s="1007"/>
      <c r="D47" s="1007"/>
      <c r="E47" s="1007"/>
      <c r="F47" s="1007"/>
      <c r="G47" s="1007"/>
      <c r="H47" s="1007"/>
      <c r="I47" s="1007"/>
      <c r="J47" s="1007"/>
      <c r="K47" s="1007"/>
      <c r="L47" s="1007"/>
      <c r="M47" s="1007"/>
      <c r="N47" s="1007"/>
      <c r="O47" s="1007"/>
      <c r="P47" s="1007"/>
      <c r="Q47" s="1007"/>
      <c r="R47" s="1007"/>
      <c r="S47" s="1007"/>
      <c r="T47" s="1007"/>
      <c r="U47" s="1007"/>
      <c r="V47" s="1007"/>
      <c r="W47" s="1007"/>
      <c r="X47" s="1007"/>
      <c r="Y47" s="1007"/>
      <c r="Z47" s="1007"/>
      <c r="AA47" s="1007"/>
      <c r="AB47" s="1007"/>
      <c r="AC47" s="1007"/>
      <c r="AD47" s="1007"/>
      <c r="AE47" s="1007"/>
      <c r="AF47" s="1007"/>
      <c r="AG47" s="1007"/>
      <c r="AH47" s="1007"/>
      <c r="AI47" s="1007"/>
      <c r="AJ47" s="1007"/>
      <c r="AK47" s="1007"/>
      <c r="AL47" s="1007"/>
      <c r="AM47" s="1007"/>
      <c r="AN47" s="1007"/>
      <c r="AO47" s="1007"/>
      <c r="AP47" s="1007"/>
      <c r="AQ47" s="1007"/>
      <c r="AR47" s="1007"/>
      <c r="AS47" s="1007"/>
      <c r="AT47" s="1007"/>
      <c r="AU47" s="1007"/>
      <c r="AV47" s="1007"/>
      <c r="AW47" s="1007"/>
      <c r="AX47" s="1008"/>
      <c r="AY47" s="1097">
        <f>SUM(AY26+AY45)</f>
        <v>0</v>
      </c>
      <c r="AZ47" s="1098"/>
      <c r="BA47" s="1098"/>
      <c r="BB47" s="1098"/>
      <c r="BC47" s="1098"/>
      <c r="BD47" s="1099"/>
      <c r="BE47" s="331"/>
      <c r="BF47" s="331"/>
      <c r="BG47" s="331"/>
      <c r="BH47" s="331"/>
      <c r="BI47" s="331"/>
      <c r="BJ47" s="331"/>
      <c r="BK47" s="331"/>
      <c r="BL47" s="331"/>
      <c r="BM47" s="331"/>
      <c r="BN47" s="331"/>
      <c r="BP47" s="208">
        <v>33</v>
      </c>
      <c r="BQ47" s="242"/>
    </row>
  </sheetData>
  <sheetProtection algorithmName="SHA-512" hashValue="W7fPiYUYDCUbB9SzRW/Y0L/x8n2rxZhHiC49Ju4gIJhTpQSzhaDj+ZQrVUD252vNb81olJeB0teRpS6V7paNSA==" saltValue="OWm/oILEu3zP/G6x0E8fCA==" spinCount="100000" sheet="1" objects="1" formatColumns="0" formatRows="0"/>
  <dataConsolidate/>
  <mergeCells count="245">
    <mergeCell ref="BE13:BN13"/>
    <mergeCell ref="F14:U14"/>
    <mergeCell ref="V14:AC14"/>
    <mergeCell ref="AD14:AQ14"/>
    <mergeCell ref="AR14:AT14"/>
    <mergeCell ref="AU14:AX14"/>
    <mergeCell ref="AY14:BD14"/>
    <mergeCell ref="BE14:BN14"/>
    <mergeCell ref="A1:BN1"/>
    <mergeCell ref="A2:BN2"/>
    <mergeCell ref="A4:BD4"/>
    <mergeCell ref="A7:H7"/>
    <mergeCell ref="A9:M9"/>
    <mergeCell ref="A10:C10"/>
    <mergeCell ref="D10:U10"/>
    <mergeCell ref="V10:AC10"/>
    <mergeCell ref="AD10:AQ10"/>
    <mergeCell ref="AR10:AT10"/>
    <mergeCell ref="AU10:AX10"/>
    <mergeCell ref="AY10:BD10"/>
    <mergeCell ref="BE10:BN10"/>
    <mergeCell ref="AD11:AQ11"/>
    <mergeCell ref="AR11:AT11"/>
    <mergeCell ref="AU11:AX11"/>
    <mergeCell ref="AY11:BD11"/>
    <mergeCell ref="BE11:BN11"/>
    <mergeCell ref="F12:U12"/>
    <mergeCell ref="V12:AC12"/>
    <mergeCell ref="AD12:AQ12"/>
    <mergeCell ref="AR12:AT12"/>
    <mergeCell ref="AU12:AX12"/>
    <mergeCell ref="AY12:BD12"/>
    <mergeCell ref="BE12:BN12"/>
    <mergeCell ref="F13:U13"/>
    <mergeCell ref="V13:AC13"/>
    <mergeCell ref="AD13:AQ13"/>
    <mergeCell ref="AR13:AT13"/>
    <mergeCell ref="AU13:AX13"/>
    <mergeCell ref="AY13:BD13"/>
    <mergeCell ref="V17:AC17"/>
    <mergeCell ref="AD17:AQ17"/>
    <mergeCell ref="AR17:AT17"/>
    <mergeCell ref="AU17:AX17"/>
    <mergeCell ref="AY17:BD17"/>
    <mergeCell ref="BE17:BN17"/>
    <mergeCell ref="BE15:BN15"/>
    <mergeCell ref="D16:E25"/>
    <mergeCell ref="F16:U16"/>
    <mergeCell ref="V16:AC16"/>
    <mergeCell ref="AD16:AQ16"/>
    <mergeCell ref="AR16:AT16"/>
    <mergeCell ref="AU16:AX16"/>
    <mergeCell ref="AY16:BD16"/>
    <mergeCell ref="BE16:BN16"/>
    <mergeCell ref="F17:U17"/>
    <mergeCell ref="F15:U15"/>
    <mergeCell ref="V15:AC15"/>
    <mergeCell ref="AD15:AQ15"/>
    <mergeCell ref="AR15:AT15"/>
    <mergeCell ref="AU15:AX15"/>
    <mergeCell ref="AY15:BD15"/>
    <mergeCell ref="BE18:BN18"/>
    <mergeCell ref="F19:U19"/>
    <mergeCell ref="V19:AC19"/>
    <mergeCell ref="AD19:AQ19"/>
    <mergeCell ref="AR19:AT19"/>
    <mergeCell ref="AU19:AX19"/>
    <mergeCell ref="AY19:BD19"/>
    <mergeCell ref="BE19:BN19"/>
    <mergeCell ref="F18:U18"/>
    <mergeCell ref="V18:AC18"/>
    <mergeCell ref="AD18:AQ18"/>
    <mergeCell ref="AR18:AT18"/>
    <mergeCell ref="AU18:AX18"/>
    <mergeCell ref="AY18:BD18"/>
    <mergeCell ref="BE20:BN20"/>
    <mergeCell ref="F21:U21"/>
    <mergeCell ref="V21:AC21"/>
    <mergeCell ref="AD21:AQ21"/>
    <mergeCell ref="AR21:AT21"/>
    <mergeCell ref="AU21:AX21"/>
    <mergeCell ref="AY21:BD21"/>
    <mergeCell ref="BE21:BN21"/>
    <mergeCell ref="F20:U20"/>
    <mergeCell ref="V20:AC20"/>
    <mergeCell ref="AD20:AQ20"/>
    <mergeCell ref="AR20:AT20"/>
    <mergeCell ref="AU20:AX20"/>
    <mergeCell ref="AY20:BD20"/>
    <mergeCell ref="BE22:BN22"/>
    <mergeCell ref="F23:U23"/>
    <mergeCell ref="V23:AC23"/>
    <mergeCell ref="AD23:AQ23"/>
    <mergeCell ref="AR23:AT23"/>
    <mergeCell ref="AU23:AX23"/>
    <mergeCell ref="AY23:BD23"/>
    <mergeCell ref="BE23:BN23"/>
    <mergeCell ref="F22:U22"/>
    <mergeCell ref="V22:AC22"/>
    <mergeCell ref="AD22:AQ22"/>
    <mergeCell ref="AR22:AT22"/>
    <mergeCell ref="AU22:AX22"/>
    <mergeCell ref="AY22:BD22"/>
    <mergeCell ref="D26:AQ26"/>
    <mergeCell ref="AR26:AT26"/>
    <mergeCell ref="AU26:AX26"/>
    <mergeCell ref="AY26:BD26"/>
    <mergeCell ref="BE26:BN26"/>
    <mergeCell ref="A28:M28"/>
    <mergeCell ref="BE24:BN24"/>
    <mergeCell ref="F25:U25"/>
    <mergeCell ref="V25:AC25"/>
    <mergeCell ref="AD25:AQ25"/>
    <mergeCell ref="AR25:AT25"/>
    <mergeCell ref="AU25:AX25"/>
    <mergeCell ref="AY25:BD25"/>
    <mergeCell ref="BE25:BN25"/>
    <mergeCell ref="F24:U24"/>
    <mergeCell ref="V24:AC24"/>
    <mergeCell ref="AD24:AQ24"/>
    <mergeCell ref="AR24:AT24"/>
    <mergeCell ref="AU24:AX24"/>
    <mergeCell ref="AY24:BD24"/>
    <mergeCell ref="A11:C26"/>
    <mergeCell ref="D11:E15"/>
    <mergeCell ref="F11:U11"/>
    <mergeCell ref="V11:AC11"/>
    <mergeCell ref="AY29:BD29"/>
    <mergeCell ref="BE29:BN29"/>
    <mergeCell ref="D30:M30"/>
    <mergeCell ref="N30:AL30"/>
    <mergeCell ref="AM30:AO30"/>
    <mergeCell ref="AP30:AS30"/>
    <mergeCell ref="AT30:AX30"/>
    <mergeCell ref="AY30:BD30"/>
    <mergeCell ref="BE30:BN30"/>
    <mergeCell ref="D29:M29"/>
    <mergeCell ref="N29:AL29"/>
    <mergeCell ref="AM29:AO29"/>
    <mergeCell ref="AP29:AS29"/>
    <mergeCell ref="AT29:AX29"/>
    <mergeCell ref="AT31:AX31"/>
    <mergeCell ref="AY31:BD31"/>
    <mergeCell ref="BE31:BN31"/>
    <mergeCell ref="D32:M32"/>
    <mergeCell ref="N32:AL32"/>
    <mergeCell ref="AM32:AO32"/>
    <mergeCell ref="AP32:AS32"/>
    <mergeCell ref="AT32:AX32"/>
    <mergeCell ref="AY32:BD32"/>
    <mergeCell ref="BE32:BN32"/>
    <mergeCell ref="D31:M31"/>
    <mergeCell ref="N31:AL31"/>
    <mergeCell ref="AM31:AO31"/>
    <mergeCell ref="AP31:AS31"/>
    <mergeCell ref="BE33:BN33"/>
    <mergeCell ref="D34:M34"/>
    <mergeCell ref="N34:AL34"/>
    <mergeCell ref="AM34:AO34"/>
    <mergeCell ref="AP34:AS34"/>
    <mergeCell ref="AT34:AX34"/>
    <mergeCell ref="AY34:BD34"/>
    <mergeCell ref="BE34:BN34"/>
    <mergeCell ref="D33:M33"/>
    <mergeCell ref="N33:AL33"/>
    <mergeCell ref="AM33:AO33"/>
    <mergeCell ref="AP33:AS33"/>
    <mergeCell ref="AT33:AX33"/>
    <mergeCell ref="AY33:BD33"/>
    <mergeCell ref="BE35:BN35"/>
    <mergeCell ref="D36:M36"/>
    <mergeCell ref="N36:AL36"/>
    <mergeCell ref="AM36:AO36"/>
    <mergeCell ref="AP36:AS36"/>
    <mergeCell ref="AT36:AX36"/>
    <mergeCell ref="AY36:BD36"/>
    <mergeCell ref="BE36:BN36"/>
    <mergeCell ref="D35:M35"/>
    <mergeCell ref="N35:AL35"/>
    <mergeCell ref="AM35:AO35"/>
    <mergeCell ref="AP35:AS35"/>
    <mergeCell ref="AT35:AX35"/>
    <mergeCell ref="AY35:BD35"/>
    <mergeCell ref="BE37:BN37"/>
    <mergeCell ref="D38:M38"/>
    <mergeCell ref="N38:AL38"/>
    <mergeCell ref="AM38:AO38"/>
    <mergeCell ref="AP38:AS38"/>
    <mergeCell ref="AT38:AX38"/>
    <mergeCell ref="AY38:BD38"/>
    <mergeCell ref="BE38:BN38"/>
    <mergeCell ref="D37:M37"/>
    <mergeCell ref="N37:AL37"/>
    <mergeCell ref="AM37:AO37"/>
    <mergeCell ref="AP37:AS37"/>
    <mergeCell ref="AT37:AX37"/>
    <mergeCell ref="AY37:BD37"/>
    <mergeCell ref="BE39:BN39"/>
    <mergeCell ref="D40:M40"/>
    <mergeCell ref="N40:AL40"/>
    <mergeCell ref="AM40:AO40"/>
    <mergeCell ref="AP40:AS40"/>
    <mergeCell ref="AT40:AX40"/>
    <mergeCell ref="AY40:BD40"/>
    <mergeCell ref="BE40:BN40"/>
    <mergeCell ref="D39:M39"/>
    <mergeCell ref="N39:AL39"/>
    <mergeCell ref="AM39:AO39"/>
    <mergeCell ref="AP39:AS39"/>
    <mergeCell ref="AT39:AX39"/>
    <mergeCell ref="AY39:BD39"/>
    <mergeCell ref="AP42:AS42"/>
    <mergeCell ref="AT42:AX42"/>
    <mergeCell ref="AY42:BD42"/>
    <mergeCell ref="BE42:BN42"/>
    <mergeCell ref="D41:M41"/>
    <mergeCell ref="N41:AL41"/>
    <mergeCell ref="AM41:AO41"/>
    <mergeCell ref="AP41:AS41"/>
    <mergeCell ref="AT41:AX41"/>
    <mergeCell ref="AY41:BD41"/>
    <mergeCell ref="D45:AX45"/>
    <mergeCell ref="AY45:BD45"/>
    <mergeCell ref="BE45:BN45"/>
    <mergeCell ref="A47:AX47"/>
    <mergeCell ref="AY47:BD47"/>
    <mergeCell ref="BE43:BN43"/>
    <mergeCell ref="D44:M44"/>
    <mergeCell ref="N44:AL44"/>
    <mergeCell ref="AM44:AO44"/>
    <mergeCell ref="AP44:AS44"/>
    <mergeCell ref="AT44:AX44"/>
    <mergeCell ref="AY44:BD44"/>
    <mergeCell ref="BE44:BN44"/>
    <mergeCell ref="D43:M43"/>
    <mergeCell ref="N43:AL43"/>
    <mergeCell ref="AM43:AO43"/>
    <mergeCell ref="AP43:AS43"/>
    <mergeCell ref="AT43:AX43"/>
    <mergeCell ref="AY43:BD43"/>
    <mergeCell ref="A29:C45"/>
    <mergeCell ref="BE41:BN41"/>
    <mergeCell ref="D42:M42"/>
    <mergeCell ref="N42:AL42"/>
    <mergeCell ref="AM42:AO42"/>
  </mergeCells>
  <phoneticPr fontId="28"/>
  <dataValidations count="10">
    <dataValidation type="list" allowBlank="1" showInputMessage="1" showErrorMessage="1" sqref="D30:D44" xr:uid="{2382CB59-34BA-487A-AE28-AA3B69A7AD69}">
      <formula1>"取付に必要な施工費,取付に必要な部材費,解体・脱着・撤去費,その他"</formula1>
    </dataValidation>
    <dataValidation imeMode="disabled" operator="greaterThan" allowBlank="1" showInputMessage="1" showErrorMessage="1" sqref="AY30:BD44" xr:uid="{842E930F-F2D5-4237-B0A0-0ABED3E3DEF8}"/>
    <dataValidation type="list" allowBlank="1" showInputMessage="1" showErrorMessage="1" sqref="F16:F25" xr:uid="{75F851CD-1874-4AD5-9C44-073508F96EF9}">
      <formula1>"太陽熱利用システム,節湯・節水型水栓,高断熱浴槽"</formula1>
    </dataValidation>
    <dataValidation type="custom" imeMode="disabled" allowBlank="1" showInputMessage="1" showErrorMessage="1" errorTitle="入力エラー" error="小数点以下の入力はできません。" sqref="AR11:AT11 AU11:AX25 AR12:AR25 AS12:AT15 AY45:AY46 AT30:AX44" xr:uid="{77F932E4-CE4F-4D44-A53E-2D8B4CDE8B27}">
      <formula1>AR11-ROUNDDOWN(AR11,0)=0</formula1>
    </dataValidation>
    <dataValidation imeMode="disabled" allowBlank="1" showInputMessage="1" showErrorMessage="1" sqref="AR26:AX27 AY47:BN47" xr:uid="{12F7F561-E34B-485D-8D8E-D79A0A549E6C}"/>
    <dataValidation type="whole" imeMode="disabled" operator="greaterThan" allowBlank="1" showInputMessage="1" showErrorMessage="1" sqref="AT28:AZ28 AY11:BD27 BE27:BN27" xr:uid="{A20A52C6-0F9B-427C-95C8-D02F873A3649}">
      <formula1>0</formula1>
    </dataValidation>
    <dataValidation type="list" allowBlank="1" showInputMessage="1" sqref="AP30:AS44" xr:uid="{F0A69D9A-6C83-4729-8D6F-D57B6F09520D}">
      <formula1>"式,人工,個,箇所,台,枚,組,m,㎡,㎥"</formula1>
    </dataValidation>
    <dataValidation type="custom" imeMode="disabled" allowBlank="1" showInputMessage="1" showErrorMessage="1" errorTitle="入力エラー" error="小数点は第二位まで、三位以下切り捨てで入力して下さい。" sqref="AP28:AR28" xr:uid="{1DB91501-C48C-494D-BEFE-A8770EA2B106}">
      <formula1>AP28-ROUNDDOWN(AP28,2)=0</formula1>
    </dataValidation>
    <dataValidation type="list" allowBlank="1" showInputMessage="1" showErrorMessage="1" sqref="F11:U15" xr:uid="{2A10C28D-E6FC-49CA-8610-48B7EE283C5F}">
      <formula1>"ガス潜熱回収型給湯器,石油潜熱回収型給湯機,電気ヒーター給湯機,電気ヒートポンプ給湯機,電気ヒートポンプ・ガス瞬間式併用型給湯機,ガス潜熱回収型給湯温水暖房機,石油潜熱回収型給湯温水暖房機,電気ヒーター給湯温水暖房機,電気ヒートポンプ・ガス瞬間式併用型給湯温水暖房機,コージェネレーション（燃料電池：PEFC）,コージェネレーション（燃料電池：SOFC）,その他の給湯設備機器"</formula1>
    </dataValidation>
    <dataValidation type="custom" imeMode="disabled" operator="greaterThanOrEqual" allowBlank="1" showInputMessage="1" showErrorMessage="1" errorTitle="入力エラー" error="小数点は第2位まで入力して下さい。" sqref="AM30:AO44" xr:uid="{9D248CD4-6B85-4FBA-9C93-E8C8CD919478}">
      <formula1>AM30-ROUND(AM30,2)=0</formula1>
    </dataValidation>
  </dataValidations>
  <printOptions horizontalCentered="1"/>
  <pageMargins left="0.11811023622047245" right="0.11811023622047245" top="0.43307086614173229" bottom="0" header="0.31496062992125984" footer="0"/>
  <pageSetup paperSize="9" scale="3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64CCA-4B5B-4510-947C-2051B549EB49}">
  <sheetPr>
    <pageSetUpPr fitToPage="1"/>
  </sheetPr>
  <dimension ref="A1:BQ42"/>
  <sheetViews>
    <sheetView showGridLines="0" showZeros="0" view="pageBreakPreview" zoomScale="60" zoomScaleNormal="55" workbookViewId="0">
      <selection sqref="A1:BN1"/>
    </sheetView>
  </sheetViews>
  <sheetFormatPr defaultColWidth="3.6328125" defaultRowHeight="13" outlineLevelRow="1" x14ac:dyDescent="0.2"/>
  <cols>
    <col min="1" max="11" width="3.6328125" style="2" customWidth="1"/>
    <col min="12" max="30" width="4.453125" style="2" customWidth="1"/>
    <col min="31" max="31" width="3.6328125" style="2" customWidth="1"/>
    <col min="32" max="32" width="4.453125" style="2" customWidth="1"/>
    <col min="33" max="33" width="3.90625" style="2" customWidth="1"/>
    <col min="34" max="34" width="4.1796875" style="2" customWidth="1"/>
    <col min="35" max="37" width="3.6328125" style="2" customWidth="1"/>
    <col min="38" max="38" width="4.1796875" style="2" customWidth="1"/>
    <col min="39" max="40" width="3.6328125" style="2" customWidth="1"/>
    <col min="41" max="41" width="3.90625" style="2" customWidth="1"/>
    <col min="42" max="45" width="3.6328125" style="2" customWidth="1"/>
    <col min="46" max="46" width="4.81640625" style="2" customWidth="1"/>
    <col min="47" max="53" width="3.6328125" style="2" customWidth="1"/>
    <col min="54" max="54" width="3.90625" style="2" customWidth="1"/>
    <col min="55" max="66" width="3.6328125" style="2" customWidth="1"/>
    <col min="67" max="67" width="3.6328125" style="2"/>
    <col min="68" max="68" width="6.1796875" style="2" bestFit="1" customWidth="1"/>
    <col min="69" max="69" width="51.81640625" style="2" hidden="1" customWidth="1"/>
    <col min="70" max="16384" width="3.6328125" style="2"/>
  </cols>
  <sheetData>
    <row r="1" spans="1:69" ht="15" customHeight="1" x14ac:dyDescent="0.2">
      <c r="A1" s="669" t="s">
        <v>474</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669"/>
    </row>
    <row r="2" spans="1:69" ht="30" customHeight="1" x14ac:dyDescent="0.2">
      <c r="A2" s="558" t="s">
        <v>386</v>
      </c>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c r="BE2" s="558"/>
      <c r="BF2" s="558"/>
      <c r="BG2" s="558"/>
      <c r="BH2" s="558"/>
      <c r="BI2" s="558"/>
      <c r="BJ2" s="558"/>
      <c r="BK2" s="558"/>
      <c r="BL2" s="558"/>
      <c r="BM2" s="558"/>
      <c r="BN2" s="558"/>
    </row>
    <row r="3" spans="1:69" ht="8.5"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69" ht="56" customHeight="1" x14ac:dyDescent="0.2">
      <c r="A4" s="1088" t="s">
        <v>75</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1088"/>
      <c r="BA4" s="1088"/>
      <c r="BB4" s="1088"/>
      <c r="BC4" s="1088"/>
      <c r="BD4" s="1088"/>
      <c r="BE4" s="304"/>
      <c r="BF4" s="304"/>
      <c r="BG4" s="304"/>
      <c r="BH4" s="304"/>
      <c r="BI4" s="304"/>
      <c r="BJ4" s="304"/>
      <c r="BK4" s="304"/>
      <c r="BL4" s="304"/>
      <c r="BM4" s="304"/>
      <c r="BN4" s="304"/>
    </row>
    <row r="5" spans="1:69" ht="17" customHeight="1" x14ac:dyDescent="0.2">
      <c r="A5" s="52"/>
      <c r="B5" s="53"/>
      <c r="C5" s="54" t="s">
        <v>68</v>
      </c>
      <c r="D5" s="9"/>
      <c r="E5" s="9"/>
      <c r="F5" s="9"/>
      <c r="G5" s="55"/>
      <c r="H5" s="56"/>
      <c r="I5" s="54" t="s">
        <v>26</v>
      </c>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BD5" s="298"/>
      <c r="BE5" s="298"/>
      <c r="BF5" s="298"/>
      <c r="BG5" s="298"/>
      <c r="BH5" s="298"/>
      <c r="BI5" s="298"/>
      <c r="BJ5" s="298"/>
      <c r="BK5" s="298"/>
      <c r="BL5" s="298"/>
      <c r="BM5" s="298"/>
      <c r="BN5" s="298"/>
    </row>
    <row r="6" spans="1:69" ht="14.25" customHeight="1" thickBot="1" x14ac:dyDescent="0.25">
      <c r="A6" s="271"/>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1"/>
      <c r="AY6" s="48"/>
      <c r="AZ6" s="48"/>
      <c r="BA6" s="48"/>
      <c r="BB6" s="48"/>
      <c r="BC6" s="48"/>
      <c r="BD6" s="48"/>
      <c r="BE6" s="48"/>
      <c r="BF6" s="48"/>
      <c r="BG6" s="48"/>
      <c r="BH6" s="48"/>
      <c r="BI6" s="48"/>
      <c r="BJ6" s="48"/>
      <c r="BK6" s="48"/>
      <c r="BL6" s="48"/>
      <c r="BM6" s="48"/>
      <c r="BN6" s="48"/>
    </row>
    <row r="7" spans="1:69" ht="30" customHeight="1" thickBot="1" x14ac:dyDescent="0.25">
      <c r="A7" s="874" t="s">
        <v>249</v>
      </c>
      <c r="B7" s="875"/>
      <c r="C7" s="875"/>
      <c r="D7" s="875"/>
      <c r="E7" s="875"/>
      <c r="F7" s="875"/>
      <c r="G7" s="875"/>
      <c r="H7" s="876"/>
      <c r="I7" s="46"/>
      <c r="J7" s="46"/>
      <c r="K7" s="46"/>
      <c r="L7" s="46"/>
      <c r="M7" s="46"/>
      <c r="N7" s="46"/>
      <c r="O7" s="46"/>
      <c r="P7" s="46"/>
      <c r="Q7" s="46"/>
      <c r="R7" s="46"/>
      <c r="S7" s="46"/>
      <c r="T7" s="46"/>
      <c r="U7" s="46"/>
      <c r="V7" s="47"/>
      <c r="W7" s="47"/>
      <c r="X7" s="47"/>
      <c r="Y7" s="47"/>
      <c r="Z7" s="47"/>
      <c r="AA7" s="47"/>
      <c r="AB7" s="47"/>
    </row>
    <row r="8" spans="1:69" ht="13.5" thickBot="1" x14ac:dyDescent="0.25">
      <c r="A8" s="11"/>
      <c r="B8" s="11"/>
      <c r="C8" s="12"/>
      <c r="D8" s="12"/>
      <c r="E8" s="12"/>
      <c r="F8" s="12"/>
      <c r="G8" s="12"/>
      <c r="H8" s="12"/>
      <c r="I8" s="12"/>
      <c r="J8" s="12"/>
      <c r="K8" s="12"/>
      <c r="L8" s="12"/>
      <c r="M8" s="12"/>
      <c r="N8" s="12"/>
      <c r="O8" s="12"/>
      <c r="P8" s="12"/>
      <c r="Q8" s="12"/>
      <c r="R8" s="12"/>
      <c r="S8" s="12"/>
      <c r="T8" s="12"/>
      <c r="U8" s="12"/>
      <c r="V8" s="12"/>
      <c r="W8" s="12"/>
      <c r="X8" s="12"/>
      <c r="Y8" s="12"/>
      <c r="Z8" s="1"/>
      <c r="AA8" s="1"/>
      <c r="AB8" s="1"/>
      <c r="AC8" s="1"/>
      <c r="AD8" s="1"/>
      <c r="AE8" s="1"/>
      <c r="AF8" s="1"/>
      <c r="AG8" s="1"/>
      <c r="AH8" s="1"/>
      <c r="AI8" s="12"/>
      <c r="AJ8" s="12"/>
      <c r="AK8" s="12"/>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row>
    <row r="9" spans="1:69" ht="32.25" customHeight="1" thickBot="1" x14ac:dyDescent="0.3">
      <c r="A9" s="877" t="s">
        <v>436</v>
      </c>
      <c r="B9" s="878"/>
      <c r="C9" s="878"/>
      <c r="D9" s="878"/>
      <c r="E9" s="878"/>
      <c r="F9" s="878"/>
      <c r="G9" s="878"/>
      <c r="H9" s="878"/>
      <c r="I9" s="878"/>
      <c r="J9" s="878"/>
      <c r="K9" s="878"/>
      <c r="L9" s="878"/>
      <c r="M9" s="879"/>
      <c r="N9" s="1"/>
      <c r="O9" s="306" t="s">
        <v>456</v>
      </c>
      <c r="P9" s="1"/>
      <c r="Q9" s="1"/>
      <c r="R9" s="1"/>
      <c r="S9" s="1"/>
      <c r="T9" s="1"/>
      <c r="U9" s="1"/>
      <c r="V9" s="1"/>
      <c r="W9" s="1"/>
      <c r="X9" s="1"/>
      <c r="Y9" s="1"/>
      <c r="Z9" s="1"/>
      <c r="AA9" s="1"/>
      <c r="AB9" s="1"/>
      <c r="AC9" s="1"/>
      <c r="AD9" s="1"/>
      <c r="AE9" s="1"/>
      <c r="AF9" s="1"/>
      <c r="AG9" s="1"/>
      <c r="AH9" s="1"/>
      <c r="AI9" s="1"/>
      <c r="AJ9" s="1"/>
      <c r="AK9" s="1"/>
      <c r="AL9" s="1"/>
      <c r="AM9" s="1"/>
      <c r="AN9" s="1"/>
      <c r="AO9" s="1"/>
      <c r="AP9" s="307"/>
      <c r="AQ9" s="1"/>
      <c r="AR9" s="1"/>
      <c r="AS9" s="1"/>
      <c r="AT9" s="1"/>
      <c r="AU9" s="1"/>
      <c r="AV9" s="1"/>
      <c r="AW9" s="1"/>
      <c r="AX9" s="1"/>
      <c r="AY9" s="1"/>
      <c r="AZ9" s="1"/>
    </row>
    <row r="10" spans="1:69" ht="46.4" customHeight="1" x14ac:dyDescent="0.2">
      <c r="A10" s="1089" t="s">
        <v>51</v>
      </c>
      <c r="B10" s="1090"/>
      <c r="C10" s="1091"/>
      <c r="D10" s="1092" t="s">
        <v>234</v>
      </c>
      <c r="E10" s="1038"/>
      <c r="F10" s="1038"/>
      <c r="G10" s="1038"/>
      <c r="H10" s="1038"/>
      <c r="I10" s="1038"/>
      <c r="J10" s="1038"/>
      <c r="K10" s="1038"/>
      <c r="L10" s="1038" t="s">
        <v>235</v>
      </c>
      <c r="M10" s="1038"/>
      <c r="N10" s="1038"/>
      <c r="O10" s="1038"/>
      <c r="P10" s="1038"/>
      <c r="Q10" s="1038"/>
      <c r="R10" s="1038"/>
      <c r="S10" s="1038"/>
      <c r="T10" s="1038"/>
      <c r="U10" s="1038"/>
      <c r="V10" s="1038"/>
      <c r="W10" s="1038"/>
      <c r="X10" s="1038"/>
      <c r="Y10" s="1038"/>
      <c r="Z10" s="1038"/>
      <c r="AA10" s="1038"/>
      <c r="AB10" s="1038"/>
      <c r="AC10" s="1038"/>
      <c r="AD10" s="1038" t="s">
        <v>253</v>
      </c>
      <c r="AE10" s="1038"/>
      <c r="AF10" s="1038"/>
      <c r="AG10" s="1038"/>
      <c r="AH10" s="1038"/>
      <c r="AI10" s="1038"/>
      <c r="AJ10" s="1038"/>
      <c r="AK10" s="1038"/>
      <c r="AL10" s="1038"/>
      <c r="AM10" s="1038"/>
      <c r="AN10" s="1038"/>
      <c r="AO10" s="1038"/>
      <c r="AP10" s="1038"/>
      <c r="AQ10" s="1038"/>
      <c r="AR10" s="1038" t="s">
        <v>53</v>
      </c>
      <c r="AS10" s="1038"/>
      <c r="AT10" s="1038"/>
      <c r="AU10" s="1038" t="s">
        <v>54</v>
      </c>
      <c r="AV10" s="1038"/>
      <c r="AW10" s="1038"/>
      <c r="AX10" s="1039"/>
      <c r="AY10" s="851" t="s">
        <v>55</v>
      </c>
      <c r="AZ10" s="852"/>
      <c r="BA10" s="852"/>
      <c r="BB10" s="852"/>
      <c r="BC10" s="852"/>
      <c r="BD10" s="852"/>
      <c r="BE10" s="853" t="s">
        <v>101</v>
      </c>
      <c r="BF10" s="854"/>
      <c r="BG10" s="854"/>
      <c r="BH10" s="854"/>
      <c r="BI10" s="854"/>
      <c r="BJ10" s="854"/>
      <c r="BK10" s="854"/>
      <c r="BL10" s="854"/>
      <c r="BM10" s="854"/>
      <c r="BN10" s="855"/>
      <c r="BP10" s="208" t="s">
        <v>78</v>
      </c>
      <c r="BQ10" s="209" t="s">
        <v>292</v>
      </c>
    </row>
    <row r="11" spans="1:69" ht="32.15" customHeight="1" x14ac:dyDescent="0.2">
      <c r="A11" s="1053" t="s">
        <v>276</v>
      </c>
      <c r="B11" s="1054"/>
      <c r="C11" s="1055"/>
      <c r="D11" s="1198"/>
      <c r="E11" s="1184"/>
      <c r="F11" s="1184"/>
      <c r="G11" s="1184"/>
      <c r="H11" s="1184"/>
      <c r="I11" s="1184"/>
      <c r="J11" s="1184"/>
      <c r="K11" s="1184"/>
      <c r="L11" s="1184"/>
      <c r="M11" s="1184"/>
      <c r="N11" s="1184"/>
      <c r="O11" s="1184"/>
      <c r="P11" s="1184"/>
      <c r="Q11" s="1184"/>
      <c r="R11" s="1184"/>
      <c r="S11" s="1184"/>
      <c r="T11" s="1184"/>
      <c r="U11" s="1184"/>
      <c r="V11" s="1184"/>
      <c r="W11" s="1184"/>
      <c r="X11" s="1184"/>
      <c r="Y11" s="1184"/>
      <c r="Z11" s="1184"/>
      <c r="AA11" s="1184"/>
      <c r="AB11" s="1184"/>
      <c r="AC11" s="1184"/>
      <c r="AD11" s="1184"/>
      <c r="AE11" s="1184"/>
      <c r="AF11" s="1184"/>
      <c r="AG11" s="1184"/>
      <c r="AH11" s="1184"/>
      <c r="AI11" s="1184"/>
      <c r="AJ11" s="1184"/>
      <c r="AK11" s="1184"/>
      <c r="AL11" s="1184"/>
      <c r="AM11" s="1184"/>
      <c r="AN11" s="1184"/>
      <c r="AO11" s="1184"/>
      <c r="AP11" s="1184"/>
      <c r="AQ11" s="1184"/>
      <c r="AR11" s="1031"/>
      <c r="AS11" s="1031"/>
      <c r="AT11" s="1031"/>
      <c r="AU11" s="1032"/>
      <c r="AV11" s="1032"/>
      <c r="AW11" s="1032"/>
      <c r="AX11" s="1033"/>
      <c r="AY11" s="1199" t="str">
        <f>IF(AU11&lt;&gt;"",ROUNDDOWN(AR11*AU11,0),"")</f>
        <v/>
      </c>
      <c r="AZ11" s="1200"/>
      <c r="BA11" s="1200"/>
      <c r="BB11" s="1200"/>
      <c r="BC11" s="1200"/>
      <c r="BD11" s="1200"/>
      <c r="BE11" s="823"/>
      <c r="BF11" s="824"/>
      <c r="BG11" s="824"/>
      <c r="BH11" s="824"/>
      <c r="BI11" s="824"/>
      <c r="BJ11" s="824"/>
      <c r="BK11" s="824"/>
      <c r="BL11" s="824"/>
      <c r="BM11" s="824"/>
      <c r="BN11" s="825"/>
      <c r="BP11" s="208">
        <v>1</v>
      </c>
      <c r="BQ11" s="242"/>
    </row>
    <row r="12" spans="1:69" ht="32.15" customHeight="1" x14ac:dyDescent="0.2">
      <c r="A12" s="948"/>
      <c r="B12" s="949"/>
      <c r="C12" s="983"/>
      <c r="D12" s="1198"/>
      <c r="E12" s="1184"/>
      <c r="F12" s="1184"/>
      <c r="G12" s="1184"/>
      <c r="H12" s="1184"/>
      <c r="I12" s="1184"/>
      <c r="J12" s="1184"/>
      <c r="K12" s="1184"/>
      <c r="L12" s="1184"/>
      <c r="M12" s="1184"/>
      <c r="N12" s="1184"/>
      <c r="O12" s="1184"/>
      <c r="P12" s="1184"/>
      <c r="Q12" s="1184"/>
      <c r="R12" s="1184"/>
      <c r="S12" s="1184"/>
      <c r="T12" s="1184"/>
      <c r="U12" s="1184"/>
      <c r="V12" s="1184"/>
      <c r="W12" s="1184"/>
      <c r="X12" s="1184"/>
      <c r="Y12" s="1184"/>
      <c r="Z12" s="1184"/>
      <c r="AA12" s="1184"/>
      <c r="AB12" s="1184"/>
      <c r="AC12" s="1184"/>
      <c r="AD12" s="1184"/>
      <c r="AE12" s="1184"/>
      <c r="AF12" s="1184"/>
      <c r="AG12" s="1184"/>
      <c r="AH12" s="1184"/>
      <c r="AI12" s="1184"/>
      <c r="AJ12" s="1184"/>
      <c r="AK12" s="1184"/>
      <c r="AL12" s="1184"/>
      <c r="AM12" s="1184"/>
      <c r="AN12" s="1184"/>
      <c r="AO12" s="1184"/>
      <c r="AP12" s="1184"/>
      <c r="AQ12" s="1184"/>
      <c r="AR12" s="1031"/>
      <c r="AS12" s="1031"/>
      <c r="AT12" s="1031"/>
      <c r="AU12" s="1032"/>
      <c r="AV12" s="1032"/>
      <c r="AW12" s="1032"/>
      <c r="AX12" s="1033"/>
      <c r="AY12" s="1199" t="str">
        <f t="shared" ref="AY12:AY20" si="0">IF(AU12&lt;&gt;"",ROUNDDOWN(AR12*AU12,0),"")</f>
        <v/>
      </c>
      <c r="AZ12" s="1200"/>
      <c r="BA12" s="1200"/>
      <c r="BB12" s="1200"/>
      <c r="BC12" s="1200"/>
      <c r="BD12" s="1200"/>
      <c r="BE12" s="823"/>
      <c r="BF12" s="824"/>
      <c r="BG12" s="824"/>
      <c r="BH12" s="824"/>
      <c r="BI12" s="824"/>
      <c r="BJ12" s="824"/>
      <c r="BK12" s="824"/>
      <c r="BL12" s="824"/>
      <c r="BM12" s="824"/>
      <c r="BN12" s="825"/>
      <c r="BP12" s="208">
        <v>2</v>
      </c>
      <c r="BQ12" s="242"/>
    </row>
    <row r="13" spans="1:69" ht="32.15" customHeight="1" x14ac:dyDescent="0.2">
      <c r="A13" s="948"/>
      <c r="B13" s="949"/>
      <c r="C13" s="983"/>
      <c r="D13" s="1198"/>
      <c r="E13" s="1184"/>
      <c r="F13" s="1184"/>
      <c r="G13" s="1184"/>
      <c r="H13" s="1184"/>
      <c r="I13" s="1184"/>
      <c r="J13" s="1184"/>
      <c r="K13" s="1184"/>
      <c r="L13" s="1184"/>
      <c r="M13" s="1184"/>
      <c r="N13" s="1184"/>
      <c r="O13" s="1184"/>
      <c r="P13" s="1184"/>
      <c r="Q13" s="1184"/>
      <c r="R13" s="1184"/>
      <c r="S13" s="1184"/>
      <c r="T13" s="1184"/>
      <c r="U13" s="1184"/>
      <c r="V13" s="1184"/>
      <c r="W13" s="1184"/>
      <c r="X13" s="1184"/>
      <c r="Y13" s="1184"/>
      <c r="Z13" s="1184"/>
      <c r="AA13" s="1184"/>
      <c r="AB13" s="1184"/>
      <c r="AC13" s="1184"/>
      <c r="AD13" s="1184"/>
      <c r="AE13" s="1184"/>
      <c r="AF13" s="1184"/>
      <c r="AG13" s="1184"/>
      <c r="AH13" s="1184"/>
      <c r="AI13" s="1184"/>
      <c r="AJ13" s="1184"/>
      <c r="AK13" s="1184"/>
      <c r="AL13" s="1184"/>
      <c r="AM13" s="1184"/>
      <c r="AN13" s="1184"/>
      <c r="AO13" s="1184"/>
      <c r="AP13" s="1184"/>
      <c r="AQ13" s="1184"/>
      <c r="AR13" s="1031"/>
      <c r="AS13" s="1031"/>
      <c r="AT13" s="1031"/>
      <c r="AU13" s="1032"/>
      <c r="AV13" s="1032"/>
      <c r="AW13" s="1032"/>
      <c r="AX13" s="1033"/>
      <c r="AY13" s="1199" t="str">
        <f t="shared" si="0"/>
        <v/>
      </c>
      <c r="AZ13" s="1200"/>
      <c r="BA13" s="1200"/>
      <c r="BB13" s="1200"/>
      <c r="BC13" s="1200"/>
      <c r="BD13" s="1200"/>
      <c r="BE13" s="823"/>
      <c r="BF13" s="824"/>
      <c r="BG13" s="824"/>
      <c r="BH13" s="824"/>
      <c r="BI13" s="824"/>
      <c r="BJ13" s="824"/>
      <c r="BK13" s="824"/>
      <c r="BL13" s="824"/>
      <c r="BM13" s="824"/>
      <c r="BN13" s="825"/>
      <c r="BP13" s="208">
        <v>3</v>
      </c>
      <c r="BQ13" s="242"/>
    </row>
    <row r="14" spans="1:69" ht="32.15" customHeight="1" x14ac:dyDescent="0.2">
      <c r="A14" s="948"/>
      <c r="B14" s="949"/>
      <c r="C14" s="983"/>
      <c r="D14" s="1198"/>
      <c r="E14" s="1184"/>
      <c r="F14" s="1184"/>
      <c r="G14" s="1184"/>
      <c r="H14" s="1184"/>
      <c r="I14" s="1184"/>
      <c r="J14" s="1184"/>
      <c r="K14" s="1184"/>
      <c r="L14" s="1184"/>
      <c r="M14" s="1184"/>
      <c r="N14" s="1184"/>
      <c r="O14" s="1184"/>
      <c r="P14" s="1184"/>
      <c r="Q14" s="1184"/>
      <c r="R14" s="1184"/>
      <c r="S14" s="1184"/>
      <c r="T14" s="1184"/>
      <c r="U14" s="1184"/>
      <c r="V14" s="1184"/>
      <c r="W14" s="1184"/>
      <c r="X14" s="1184"/>
      <c r="Y14" s="1184"/>
      <c r="Z14" s="1184"/>
      <c r="AA14" s="1184"/>
      <c r="AB14" s="1184"/>
      <c r="AC14" s="1184"/>
      <c r="AD14" s="1184"/>
      <c r="AE14" s="1184"/>
      <c r="AF14" s="1184"/>
      <c r="AG14" s="1184"/>
      <c r="AH14" s="1184"/>
      <c r="AI14" s="1184"/>
      <c r="AJ14" s="1184"/>
      <c r="AK14" s="1184"/>
      <c r="AL14" s="1184"/>
      <c r="AM14" s="1184"/>
      <c r="AN14" s="1184"/>
      <c r="AO14" s="1184"/>
      <c r="AP14" s="1184"/>
      <c r="AQ14" s="1184"/>
      <c r="AR14" s="1031"/>
      <c r="AS14" s="1031"/>
      <c r="AT14" s="1031"/>
      <c r="AU14" s="1032"/>
      <c r="AV14" s="1032"/>
      <c r="AW14" s="1032"/>
      <c r="AX14" s="1033"/>
      <c r="AY14" s="1199" t="str">
        <f t="shared" si="0"/>
        <v/>
      </c>
      <c r="AZ14" s="1200"/>
      <c r="BA14" s="1200"/>
      <c r="BB14" s="1200"/>
      <c r="BC14" s="1200"/>
      <c r="BD14" s="1200"/>
      <c r="BE14" s="823"/>
      <c r="BF14" s="824"/>
      <c r="BG14" s="824"/>
      <c r="BH14" s="824"/>
      <c r="BI14" s="824"/>
      <c r="BJ14" s="824"/>
      <c r="BK14" s="824"/>
      <c r="BL14" s="824"/>
      <c r="BM14" s="824"/>
      <c r="BN14" s="825"/>
      <c r="BP14" s="208">
        <v>4</v>
      </c>
      <c r="BQ14" s="242"/>
    </row>
    <row r="15" spans="1:69" ht="32.15" customHeight="1" x14ac:dyDescent="0.2">
      <c r="A15" s="948"/>
      <c r="B15" s="949"/>
      <c r="C15" s="983"/>
      <c r="D15" s="1198"/>
      <c r="E15" s="1184"/>
      <c r="F15" s="1184"/>
      <c r="G15" s="1184"/>
      <c r="H15" s="1184"/>
      <c r="I15" s="1184"/>
      <c r="J15" s="1184"/>
      <c r="K15" s="1184"/>
      <c r="L15" s="1184"/>
      <c r="M15" s="1184"/>
      <c r="N15" s="1184"/>
      <c r="O15" s="1184"/>
      <c r="P15" s="1184"/>
      <c r="Q15" s="1184"/>
      <c r="R15" s="1184"/>
      <c r="S15" s="1184"/>
      <c r="T15" s="1184"/>
      <c r="U15" s="1184"/>
      <c r="V15" s="1184"/>
      <c r="W15" s="1184"/>
      <c r="X15" s="1184"/>
      <c r="Y15" s="1184"/>
      <c r="Z15" s="1184"/>
      <c r="AA15" s="1184"/>
      <c r="AB15" s="1184"/>
      <c r="AC15" s="1184"/>
      <c r="AD15" s="1184"/>
      <c r="AE15" s="1184"/>
      <c r="AF15" s="1184"/>
      <c r="AG15" s="1184"/>
      <c r="AH15" s="1184"/>
      <c r="AI15" s="1184"/>
      <c r="AJ15" s="1184"/>
      <c r="AK15" s="1184"/>
      <c r="AL15" s="1184"/>
      <c r="AM15" s="1184"/>
      <c r="AN15" s="1184"/>
      <c r="AO15" s="1184"/>
      <c r="AP15" s="1184"/>
      <c r="AQ15" s="1184"/>
      <c r="AR15" s="1031"/>
      <c r="AS15" s="1031"/>
      <c r="AT15" s="1031"/>
      <c r="AU15" s="1032"/>
      <c r="AV15" s="1032"/>
      <c r="AW15" s="1032"/>
      <c r="AX15" s="1033"/>
      <c r="AY15" s="1199" t="str">
        <f t="shared" si="0"/>
        <v/>
      </c>
      <c r="AZ15" s="1200"/>
      <c r="BA15" s="1200"/>
      <c r="BB15" s="1200"/>
      <c r="BC15" s="1200"/>
      <c r="BD15" s="1200"/>
      <c r="BE15" s="823"/>
      <c r="BF15" s="824"/>
      <c r="BG15" s="824"/>
      <c r="BH15" s="824"/>
      <c r="BI15" s="824"/>
      <c r="BJ15" s="824"/>
      <c r="BK15" s="824"/>
      <c r="BL15" s="824"/>
      <c r="BM15" s="824"/>
      <c r="BN15" s="825"/>
      <c r="BP15" s="208">
        <v>5</v>
      </c>
      <c r="BQ15" s="242"/>
    </row>
    <row r="16" spans="1:69" ht="32.15" customHeight="1" x14ac:dyDescent="0.2">
      <c r="A16" s="948"/>
      <c r="B16" s="949"/>
      <c r="C16" s="983"/>
      <c r="D16" s="1198"/>
      <c r="E16" s="1184"/>
      <c r="F16" s="1184"/>
      <c r="G16" s="1184"/>
      <c r="H16" s="1184"/>
      <c r="I16" s="1184"/>
      <c r="J16" s="1184"/>
      <c r="K16" s="1184"/>
      <c r="L16" s="1184"/>
      <c r="M16" s="1184"/>
      <c r="N16" s="1184"/>
      <c r="O16" s="1184"/>
      <c r="P16" s="1184"/>
      <c r="Q16" s="1184"/>
      <c r="R16" s="1184"/>
      <c r="S16" s="1184"/>
      <c r="T16" s="1184"/>
      <c r="U16" s="1184"/>
      <c r="V16" s="1184"/>
      <c r="W16" s="1184"/>
      <c r="X16" s="1184"/>
      <c r="Y16" s="1184"/>
      <c r="Z16" s="1184"/>
      <c r="AA16" s="1184"/>
      <c r="AB16" s="1184"/>
      <c r="AC16" s="1184"/>
      <c r="AD16" s="1184"/>
      <c r="AE16" s="1184"/>
      <c r="AF16" s="1184"/>
      <c r="AG16" s="1184"/>
      <c r="AH16" s="1184"/>
      <c r="AI16" s="1184"/>
      <c r="AJ16" s="1184"/>
      <c r="AK16" s="1184"/>
      <c r="AL16" s="1184"/>
      <c r="AM16" s="1184"/>
      <c r="AN16" s="1184"/>
      <c r="AO16" s="1184"/>
      <c r="AP16" s="1184"/>
      <c r="AQ16" s="1184"/>
      <c r="AR16" s="1031"/>
      <c r="AS16" s="1031"/>
      <c r="AT16" s="1031"/>
      <c r="AU16" s="1032"/>
      <c r="AV16" s="1032"/>
      <c r="AW16" s="1032"/>
      <c r="AX16" s="1033"/>
      <c r="AY16" s="1199" t="str">
        <f t="shared" si="0"/>
        <v/>
      </c>
      <c r="AZ16" s="1200"/>
      <c r="BA16" s="1200"/>
      <c r="BB16" s="1200"/>
      <c r="BC16" s="1200"/>
      <c r="BD16" s="1200"/>
      <c r="BE16" s="823"/>
      <c r="BF16" s="824"/>
      <c r="BG16" s="824"/>
      <c r="BH16" s="824"/>
      <c r="BI16" s="824"/>
      <c r="BJ16" s="824"/>
      <c r="BK16" s="824"/>
      <c r="BL16" s="824"/>
      <c r="BM16" s="824"/>
      <c r="BN16" s="825"/>
      <c r="BP16" s="208">
        <v>6</v>
      </c>
      <c r="BQ16" s="242"/>
    </row>
    <row r="17" spans="1:69" ht="32.15" customHeight="1" x14ac:dyDescent="0.2">
      <c r="A17" s="948"/>
      <c r="B17" s="949"/>
      <c r="C17" s="983"/>
      <c r="D17" s="1198"/>
      <c r="E17" s="1184"/>
      <c r="F17" s="1184"/>
      <c r="G17" s="1184"/>
      <c r="H17" s="1184"/>
      <c r="I17" s="1184"/>
      <c r="J17" s="1184"/>
      <c r="K17" s="1184"/>
      <c r="L17" s="1184"/>
      <c r="M17" s="1184"/>
      <c r="N17" s="1184"/>
      <c r="O17" s="1184"/>
      <c r="P17" s="1184"/>
      <c r="Q17" s="1184"/>
      <c r="R17" s="1184"/>
      <c r="S17" s="1184"/>
      <c r="T17" s="1184"/>
      <c r="U17" s="1184"/>
      <c r="V17" s="1184"/>
      <c r="W17" s="1184"/>
      <c r="X17" s="1184"/>
      <c r="Y17" s="1184"/>
      <c r="Z17" s="1184"/>
      <c r="AA17" s="1184"/>
      <c r="AB17" s="1184"/>
      <c r="AC17" s="1184"/>
      <c r="AD17" s="1184"/>
      <c r="AE17" s="1184"/>
      <c r="AF17" s="1184"/>
      <c r="AG17" s="1184"/>
      <c r="AH17" s="1184"/>
      <c r="AI17" s="1184"/>
      <c r="AJ17" s="1184"/>
      <c r="AK17" s="1184"/>
      <c r="AL17" s="1184"/>
      <c r="AM17" s="1184"/>
      <c r="AN17" s="1184"/>
      <c r="AO17" s="1184"/>
      <c r="AP17" s="1184"/>
      <c r="AQ17" s="1184"/>
      <c r="AR17" s="1031"/>
      <c r="AS17" s="1031"/>
      <c r="AT17" s="1031"/>
      <c r="AU17" s="1032"/>
      <c r="AV17" s="1032"/>
      <c r="AW17" s="1032"/>
      <c r="AX17" s="1033"/>
      <c r="AY17" s="1199" t="str">
        <f t="shared" si="0"/>
        <v/>
      </c>
      <c r="AZ17" s="1200"/>
      <c r="BA17" s="1200"/>
      <c r="BB17" s="1200"/>
      <c r="BC17" s="1200"/>
      <c r="BD17" s="1200"/>
      <c r="BE17" s="823"/>
      <c r="BF17" s="824"/>
      <c r="BG17" s="824"/>
      <c r="BH17" s="824"/>
      <c r="BI17" s="824"/>
      <c r="BJ17" s="824"/>
      <c r="BK17" s="824"/>
      <c r="BL17" s="824"/>
      <c r="BM17" s="824"/>
      <c r="BN17" s="825"/>
      <c r="BP17" s="208">
        <v>7</v>
      </c>
      <c r="BQ17" s="242"/>
    </row>
    <row r="18" spans="1:69" ht="32.15" customHeight="1" x14ac:dyDescent="0.2">
      <c r="A18" s="948"/>
      <c r="B18" s="949"/>
      <c r="C18" s="983"/>
      <c r="D18" s="1198"/>
      <c r="E18" s="1184"/>
      <c r="F18" s="1184"/>
      <c r="G18" s="1184"/>
      <c r="H18" s="1184"/>
      <c r="I18" s="1184"/>
      <c r="J18" s="1184"/>
      <c r="K18" s="1184"/>
      <c r="L18" s="1184"/>
      <c r="M18" s="1184"/>
      <c r="N18" s="1184"/>
      <c r="O18" s="1184"/>
      <c r="P18" s="1184"/>
      <c r="Q18" s="1184"/>
      <c r="R18" s="1184"/>
      <c r="S18" s="1184"/>
      <c r="T18" s="1184"/>
      <c r="U18" s="1184"/>
      <c r="V18" s="1184"/>
      <c r="W18" s="1184"/>
      <c r="X18" s="1184"/>
      <c r="Y18" s="1184"/>
      <c r="Z18" s="1184"/>
      <c r="AA18" s="1184"/>
      <c r="AB18" s="1184"/>
      <c r="AC18" s="1184"/>
      <c r="AD18" s="1184"/>
      <c r="AE18" s="1184"/>
      <c r="AF18" s="1184"/>
      <c r="AG18" s="1184"/>
      <c r="AH18" s="1184"/>
      <c r="AI18" s="1184"/>
      <c r="AJ18" s="1184"/>
      <c r="AK18" s="1184"/>
      <c r="AL18" s="1184"/>
      <c r="AM18" s="1184"/>
      <c r="AN18" s="1184"/>
      <c r="AO18" s="1184"/>
      <c r="AP18" s="1184"/>
      <c r="AQ18" s="1184"/>
      <c r="AR18" s="1031"/>
      <c r="AS18" s="1031"/>
      <c r="AT18" s="1031"/>
      <c r="AU18" s="1032"/>
      <c r="AV18" s="1032"/>
      <c r="AW18" s="1032"/>
      <c r="AX18" s="1033"/>
      <c r="AY18" s="1199" t="str">
        <f t="shared" si="0"/>
        <v/>
      </c>
      <c r="AZ18" s="1200"/>
      <c r="BA18" s="1200"/>
      <c r="BB18" s="1200"/>
      <c r="BC18" s="1200"/>
      <c r="BD18" s="1200"/>
      <c r="BE18" s="823"/>
      <c r="BF18" s="824"/>
      <c r="BG18" s="824"/>
      <c r="BH18" s="824"/>
      <c r="BI18" s="824"/>
      <c r="BJ18" s="824"/>
      <c r="BK18" s="824"/>
      <c r="BL18" s="824"/>
      <c r="BM18" s="824"/>
      <c r="BN18" s="825"/>
      <c r="BP18" s="208">
        <v>8</v>
      </c>
      <c r="BQ18" s="242"/>
    </row>
    <row r="19" spans="1:69" ht="32.15" customHeight="1" x14ac:dyDescent="0.2">
      <c r="A19" s="948"/>
      <c r="B19" s="949"/>
      <c r="C19" s="983"/>
      <c r="D19" s="1198"/>
      <c r="E19" s="1184"/>
      <c r="F19" s="1184"/>
      <c r="G19" s="1184"/>
      <c r="H19" s="1184"/>
      <c r="I19" s="1184"/>
      <c r="J19" s="1184"/>
      <c r="K19" s="1184"/>
      <c r="L19" s="1184"/>
      <c r="M19" s="1184"/>
      <c r="N19" s="1184"/>
      <c r="O19" s="1184"/>
      <c r="P19" s="1184"/>
      <c r="Q19" s="1184"/>
      <c r="R19" s="1184"/>
      <c r="S19" s="1184"/>
      <c r="T19" s="1184"/>
      <c r="U19" s="1184"/>
      <c r="V19" s="1184"/>
      <c r="W19" s="1184"/>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031"/>
      <c r="AS19" s="1031"/>
      <c r="AT19" s="1031"/>
      <c r="AU19" s="1032"/>
      <c r="AV19" s="1032"/>
      <c r="AW19" s="1032"/>
      <c r="AX19" s="1033"/>
      <c r="AY19" s="1199" t="str">
        <f t="shared" si="0"/>
        <v/>
      </c>
      <c r="AZ19" s="1200"/>
      <c r="BA19" s="1200"/>
      <c r="BB19" s="1200"/>
      <c r="BC19" s="1200"/>
      <c r="BD19" s="1200"/>
      <c r="BE19" s="823"/>
      <c r="BF19" s="824"/>
      <c r="BG19" s="824"/>
      <c r="BH19" s="824"/>
      <c r="BI19" s="824"/>
      <c r="BJ19" s="824"/>
      <c r="BK19" s="824"/>
      <c r="BL19" s="824"/>
      <c r="BM19" s="824"/>
      <c r="BN19" s="825"/>
      <c r="BP19" s="208">
        <v>9</v>
      </c>
      <c r="BQ19" s="242"/>
    </row>
    <row r="20" spans="1:69" ht="32.15" customHeight="1" x14ac:dyDescent="0.2">
      <c r="A20" s="948"/>
      <c r="B20" s="949"/>
      <c r="C20" s="983"/>
      <c r="D20" s="1195"/>
      <c r="E20" s="1180"/>
      <c r="F20" s="1180"/>
      <c r="G20" s="1180"/>
      <c r="H20" s="1180"/>
      <c r="I20" s="1180"/>
      <c r="J20" s="1180"/>
      <c r="K20" s="1180"/>
      <c r="L20" s="1180"/>
      <c r="M20" s="1180"/>
      <c r="N20" s="1180"/>
      <c r="O20" s="1180"/>
      <c r="P20" s="1180"/>
      <c r="Q20" s="1180"/>
      <c r="R20" s="1180"/>
      <c r="S20" s="1180"/>
      <c r="T20" s="1180"/>
      <c r="U20" s="1180"/>
      <c r="V20" s="1180"/>
      <c r="W20" s="1180"/>
      <c r="X20" s="1180"/>
      <c r="Y20" s="1180"/>
      <c r="Z20" s="1180"/>
      <c r="AA20" s="1180"/>
      <c r="AB20" s="1180"/>
      <c r="AC20" s="1180"/>
      <c r="AD20" s="1180"/>
      <c r="AE20" s="1180"/>
      <c r="AF20" s="1180"/>
      <c r="AG20" s="1180"/>
      <c r="AH20" s="1180"/>
      <c r="AI20" s="1180"/>
      <c r="AJ20" s="1180"/>
      <c r="AK20" s="1180"/>
      <c r="AL20" s="1180"/>
      <c r="AM20" s="1180"/>
      <c r="AN20" s="1180"/>
      <c r="AO20" s="1180"/>
      <c r="AP20" s="1180"/>
      <c r="AQ20" s="1180"/>
      <c r="AR20" s="1026"/>
      <c r="AS20" s="1026"/>
      <c r="AT20" s="1026"/>
      <c r="AU20" s="1027"/>
      <c r="AV20" s="1027"/>
      <c r="AW20" s="1027"/>
      <c r="AX20" s="1028"/>
      <c r="AY20" s="1196" t="str">
        <f t="shared" si="0"/>
        <v/>
      </c>
      <c r="AZ20" s="1197"/>
      <c r="BA20" s="1197"/>
      <c r="BB20" s="1197"/>
      <c r="BC20" s="1197"/>
      <c r="BD20" s="1197"/>
      <c r="BE20" s="823"/>
      <c r="BF20" s="824"/>
      <c r="BG20" s="824"/>
      <c r="BH20" s="824"/>
      <c r="BI20" s="824"/>
      <c r="BJ20" s="824"/>
      <c r="BK20" s="824"/>
      <c r="BL20" s="824"/>
      <c r="BM20" s="824"/>
      <c r="BN20" s="825"/>
      <c r="BP20" s="208">
        <v>10</v>
      </c>
      <c r="BQ20" s="242"/>
    </row>
    <row r="21" spans="1:69" ht="32.15" customHeight="1" thickBot="1" x14ac:dyDescent="0.25">
      <c r="A21" s="950"/>
      <c r="B21" s="951"/>
      <c r="C21" s="1034"/>
      <c r="D21" s="1102" t="s">
        <v>259</v>
      </c>
      <c r="E21" s="1016"/>
      <c r="F21" s="1016"/>
      <c r="G21" s="1016"/>
      <c r="H21" s="1016"/>
      <c r="I21" s="1016"/>
      <c r="J21" s="1016"/>
      <c r="K21" s="1016"/>
      <c r="L21" s="1016"/>
      <c r="M21" s="1016"/>
      <c r="N21" s="1016"/>
      <c r="O21" s="1016"/>
      <c r="P21" s="1016"/>
      <c r="Q21" s="1016"/>
      <c r="R21" s="1016"/>
      <c r="S21" s="1016"/>
      <c r="T21" s="1016"/>
      <c r="U21" s="1016"/>
      <c r="V21" s="1016"/>
      <c r="W21" s="1016"/>
      <c r="X21" s="1016"/>
      <c r="Y21" s="1016"/>
      <c r="Z21" s="1016"/>
      <c r="AA21" s="1016"/>
      <c r="AB21" s="1016"/>
      <c r="AC21" s="1016"/>
      <c r="AD21" s="1016"/>
      <c r="AE21" s="1016"/>
      <c r="AF21" s="1016"/>
      <c r="AG21" s="1016"/>
      <c r="AH21" s="1016"/>
      <c r="AI21" s="1016"/>
      <c r="AJ21" s="1016"/>
      <c r="AK21" s="1016"/>
      <c r="AL21" s="1016"/>
      <c r="AM21" s="1016"/>
      <c r="AN21" s="1016"/>
      <c r="AO21" s="1016"/>
      <c r="AP21" s="1016"/>
      <c r="AQ21" s="1016"/>
      <c r="AR21" s="1103">
        <f>SUM(AR11:AT20)</f>
        <v>0</v>
      </c>
      <c r="AS21" s="1104"/>
      <c r="AT21" s="1105"/>
      <c r="AU21" s="1020"/>
      <c r="AV21" s="1020"/>
      <c r="AW21" s="1020"/>
      <c r="AX21" s="1021"/>
      <c r="AY21" s="1022">
        <f>ROUNDDOWN(SUM(AY11:BD20),0)</f>
        <v>0</v>
      </c>
      <c r="AZ21" s="1023"/>
      <c r="BA21" s="1023"/>
      <c r="BB21" s="1023"/>
      <c r="BC21" s="1023"/>
      <c r="BD21" s="1023"/>
      <c r="BE21" s="801"/>
      <c r="BF21" s="802"/>
      <c r="BG21" s="802"/>
      <c r="BH21" s="802"/>
      <c r="BI21" s="802"/>
      <c r="BJ21" s="802"/>
      <c r="BK21" s="802"/>
      <c r="BL21" s="802"/>
      <c r="BM21" s="802"/>
      <c r="BN21" s="803"/>
      <c r="BP21" s="208">
        <v>11</v>
      </c>
      <c r="BQ21" s="242"/>
    </row>
    <row r="22" spans="1:69" ht="32.15" customHeight="1" thickBot="1" x14ac:dyDescent="0.25">
      <c r="A22" s="317"/>
      <c r="B22" s="317"/>
      <c r="C22" s="317"/>
      <c r="D22" s="318"/>
      <c r="E22" s="318"/>
      <c r="F22" s="318"/>
      <c r="G22" s="318"/>
      <c r="H22" s="318"/>
      <c r="I22" s="318"/>
      <c r="J22" s="318"/>
      <c r="K22" s="318"/>
      <c r="L22" s="318"/>
      <c r="M22" s="318"/>
      <c r="N22" s="318"/>
      <c r="O22" s="318"/>
      <c r="P22" s="318"/>
      <c r="Q22" s="318"/>
      <c r="R22" s="318"/>
      <c r="S22" s="318"/>
      <c r="T22" s="318"/>
      <c r="U22" s="318"/>
      <c r="V22" s="318"/>
      <c r="W22" s="318"/>
      <c r="X22" s="318"/>
      <c r="Y22" s="318"/>
      <c r="Z22" s="318"/>
      <c r="AA22" s="318"/>
      <c r="AB22" s="318"/>
      <c r="AC22" s="318"/>
      <c r="AD22" s="318"/>
      <c r="AE22" s="318"/>
      <c r="AF22" s="318"/>
      <c r="AG22" s="318"/>
      <c r="AH22" s="318"/>
      <c r="AI22" s="318"/>
      <c r="AJ22" s="318"/>
      <c r="AK22" s="318"/>
      <c r="AL22" s="318"/>
      <c r="AM22" s="318"/>
      <c r="AN22" s="318"/>
      <c r="AO22" s="318"/>
      <c r="AP22" s="318"/>
      <c r="AQ22" s="318"/>
      <c r="AR22" s="281"/>
      <c r="AS22" s="281"/>
      <c r="AT22" s="281"/>
      <c r="AU22" s="323"/>
      <c r="AV22" s="323"/>
      <c r="AW22" s="323"/>
      <c r="AX22" s="323"/>
      <c r="AY22" s="277"/>
      <c r="AZ22" s="277"/>
      <c r="BA22" s="277"/>
      <c r="BB22" s="277"/>
      <c r="BC22" s="277"/>
      <c r="BD22" s="277"/>
      <c r="BE22" s="277"/>
      <c r="BF22" s="277"/>
      <c r="BG22" s="277"/>
      <c r="BH22" s="277"/>
      <c r="BI22" s="277"/>
      <c r="BJ22" s="277"/>
      <c r="BK22" s="277"/>
      <c r="BL22" s="277"/>
      <c r="BM22" s="277"/>
      <c r="BN22" s="277"/>
      <c r="BP22" s="50"/>
      <c r="BQ22" s="312"/>
    </row>
    <row r="23" spans="1:69" ht="32.15" customHeight="1" thickBot="1" x14ac:dyDescent="0.25">
      <c r="A23" s="831" t="s">
        <v>445</v>
      </c>
      <c r="B23" s="832"/>
      <c r="C23" s="832"/>
      <c r="D23" s="832"/>
      <c r="E23" s="832"/>
      <c r="F23" s="832"/>
      <c r="G23" s="832"/>
      <c r="H23" s="832"/>
      <c r="I23" s="832"/>
      <c r="J23" s="832"/>
      <c r="K23" s="832"/>
      <c r="L23" s="832"/>
      <c r="M23" s="833"/>
      <c r="N23" s="310"/>
      <c r="O23" s="306" t="s">
        <v>439</v>
      </c>
      <c r="P23" s="310"/>
      <c r="Q23" s="310"/>
      <c r="R23" s="310"/>
      <c r="S23" s="310"/>
      <c r="T23" s="310"/>
      <c r="U23" s="310"/>
      <c r="V23" s="310"/>
      <c r="W23" s="310"/>
      <c r="X23" s="310"/>
      <c r="Y23" s="310"/>
      <c r="Z23" s="310"/>
      <c r="AA23" s="310"/>
      <c r="AB23" s="310"/>
      <c r="AC23" s="310"/>
      <c r="AD23" s="310"/>
      <c r="AE23" s="310"/>
      <c r="AF23" s="310"/>
      <c r="AG23" s="310"/>
      <c r="AH23" s="310"/>
      <c r="AI23" s="310"/>
      <c r="AJ23" s="310"/>
      <c r="AK23" s="310"/>
      <c r="AL23" s="310"/>
      <c r="AM23" s="310"/>
      <c r="AN23" s="310"/>
      <c r="AO23" s="310"/>
      <c r="AP23" s="275"/>
      <c r="AQ23" s="275"/>
      <c r="AR23" s="275"/>
      <c r="AS23" s="311"/>
      <c r="AT23" s="278"/>
      <c r="AU23" s="278"/>
      <c r="AV23" s="278"/>
      <c r="AW23" s="278"/>
      <c r="AX23" s="278"/>
      <c r="AY23" s="278"/>
      <c r="AZ23" s="278"/>
      <c r="BA23" s="50"/>
      <c r="BB23" s="365"/>
    </row>
    <row r="24" spans="1:69" ht="46.25" customHeight="1" x14ac:dyDescent="0.2">
      <c r="A24" s="1014" t="s">
        <v>52</v>
      </c>
      <c r="B24" s="1015"/>
      <c r="C24" s="1015"/>
      <c r="D24" s="840" t="s">
        <v>440</v>
      </c>
      <c r="E24" s="841"/>
      <c r="F24" s="841"/>
      <c r="G24" s="841"/>
      <c r="H24" s="841"/>
      <c r="I24" s="841"/>
      <c r="J24" s="841"/>
      <c r="K24" s="841"/>
      <c r="L24" s="841"/>
      <c r="M24" s="842"/>
      <c r="N24" s="1093" t="s">
        <v>382</v>
      </c>
      <c r="O24" s="955"/>
      <c r="P24" s="955"/>
      <c r="Q24" s="955"/>
      <c r="R24" s="955"/>
      <c r="S24" s="955"/>
      <c r="T24" s="955"/>
      <c r="U24" s="955"/>
      <c r="V24" s="955"/>
      <c r="W24" s="955"/>
      <c r="X24" s="955"/>
      <c r="Y24" s="955"/>
      <c r="Z24" s="955"/>
      <c r="AA24" s="955"/>
      <c r="AB24" s="955"/>
      <c r="AC24" s="955"/>
      <c r="AD24" s="955"/>
      <c r="AE24" s="955"/>
      <c r="AF24" s="955"/>
      <c r="AG24" s="955"/>
      <c r="AH24" s="955"/>
      <c r="AI24" s="955"/>
      <c r="AJ24" s="955"/>
      <c r="AK24" s="955"/>
      <c r="AL24" s="956"/>
      <c r="AM24" s="843" t="s">
        <v>442</v>
      </c>
      <c r="AN24" s="841"/>
      <c r="AO24" s="842"/>
      <c r="AP24" s="843" t="s">
        <v>443</v>
      </c>
      <c r="AQ24" s="841"/>
      <c r="AR24" s="841"/>
      <c r="AS24" s="842"/>
      <c r="AT24" s="843" t="s">
        <v>444</v>
      </c>
      <c r="AU24" s="841"/>
      <c r="AV24" s="841"/>
      <c r="AW24" s="841"/>
      <c r="AX24" s="850"/>
      <c r="AY24" s="851" t="s">
        <v>55</v>
      </c>
      <c r="AZ24" s="852"/>
      <c r="BA24" s="852"/>
      <c r="BB24" s="852"/>
      <c r="BC24" s="852"/>
      <c r="BD24" s="852"/>
      <c r="BE24" s="853" t="s">
        <v>101</v>
      </c>
      <c r="BF24" s="854"/>
      <c r="BG24" s="854"/>
      <c r="BH24" s="854"/>
      <c r="BI24" s="854"/>
      <c r="BJ24" s="854"/>
      <c r="BK24" s="854"/>
      <c r="BL24" s="854"/>
      <c r="BM24" s="854"/>
      <c r="BN24" s="855"/>
      <c r="BP24" s="50"/>
      <c r="BQ24" s="314"/>
    </row>
    <row r="25" spans="1:69" ht="32.15" customHeight="1" x14ac:dyDescent="0.2">
      <c r="A25" s="948"/>
      <c r="B25" s="949"/>
      <c r="C25" s="949"/>
      <c r="D25" s="810"/>
      <c r="E25" s="811"/>
      <c r="F25" s="811"/>
      <c r="G25" s="811"/>
      <c r="H25" s="811"/>
      <c r="I25" s="811"/>
      <c r="J25" s="811"/>
      <c r="K25" s="811"/>
      <c r="L25" s="811"/>
      <c r="M25" s="812"/>
      <c r="N25" s="1044"/>
      <c r="O25" s="1045"/>
      <c r="P25" s="1045"/>
      <c r="Q25" s="1045"/>
      <c r="R25" s="1045"/>
      <c r="S25" s="1045"/>
      <c r="T25" s="1045"/>
      <c r="U25" s="1045"/>
      <c r="V25" s="1045"/>
      <c r="W25" s="1045"/>
      <c r="X25" s="1045"/>
      <c r="Y25" s="1045"/>
      <c r="Z25" s="1045"/>
      <c r="AA25" s="1045"/>
      <c r="AB25" s="1045"/>
      <c r="AC25" s="1045"/>
      <c r="AD25" s="1045"/>
      <c r="AE25" s="1045"/>
      <c r="AF25" s="1045"/>
      <c r="AG25" s="1045"/>
      <c r="AH25" s="1045"/>
      <c r="AI25" s="1045"/>
      <c r="AJ25" s="1045"/>
      <c r="AK25" s="1045"/>
      <c r="AL25" s="1046"/>
      <c r="AM25" s="788"/>
      <c r="AN25" s="789"/>
      <c r="AO25" s="816"/>
      <c r="AP25" s="817"/>
      <c r="AQ25" s="811"/>
      <c r="AR25" s="811"/>
      <c r="AS25" s="812"/>
      <c r="AT25" s="779"/>
      <c r="AU25" s="780"/>
      <c r="AV25" s="780"/>
      <c r="AW25" s="780"/>
      <c r="AX25" s="781"/>
      <c r="AY25" s="1100" t="str">
        <f t="shared" ref="AY25:AY39" si="1">IF(AT25&lt;&gt;"",ROUNDDOWN(AM25*AT25,0),"")</f>
        <v/>
      </c>
      <c r="AZ25" s="1101"/>
      <c r="BA25" s="1101"/>
      <c r="BB25" s="1101"/>
      <c r="BC25" s="1101"/>
      <c r="BD25" s="1101"/>
      <c r="BE25" s="823"/>
      <c r="BF25" s="824"/>
      <c r="BG25" s="824"/>
      <c r="BH25" s="824"/>
      <c r="BI25" s="824"/>
      <c r="BJ25" s="824"/>
      <c r="BK25" s="824"/>
      <c r="BL25" s="824"/>
      <c r="BM25" s="824"/>
      <c r="BN25" s="825"/>
      <c r="BP25" s="208">
        <v>12</v>
      </c>
      <c r="BQ25" s="242"/>
    </row>
    <row r="26" spans="1:69" ht="32.15" customHeight="1" x14ac:dyDescent="0.2">
      <c r="A26" s="948"/>
      <c r="B26" s="949"/>
      <c r="C26" s="949"/>
      <c r="D26" s="810"/>
      <c r="E26" s="811"/>
      <c r="F26" s="811"/>
      <c r="G26" s="811"/>
      <c r="H26" s="811"/>
      <c r="I26" s="811"/>
      <c r="J26" s="811"/>
      <c r="K26" s="811"/>
      <c r="L26" s="811"/>
      <c r="M26" s="812"/>
      <c r="N26" s="1044"/>
      <c r="O26" s="1045"/>
      <c r="P26" s="1045"/>
      <c r="Q26" s="1045"/>
      <c r="R26" s="1045"/>
      <c r="S26" s="1045"/>
      <c r="T26" s="1045"/>
      <c r="U26" s="1045"/>
      <c r="V26" s="1045"/>
      <c r="W26" s="1045"/>
      <c r="X26" s="1045"/>
      <c r="Y26" s="1045"/>
      <c r="Z26" s="1045"/>
      <c r="AA26" s="1045"/>
      <c r="AB26" s="1045"/>
      <c r="AC26" s="1045"/>
      <c r="AD26" s="1045"/>
      <c r="AE26" s="1045"/>
      <c r="AF26" s="1045"/>
      <c r="AG26" s="1045"/>
      <c r="AH26" s="1045"/>
      <c r="AI26" s="1045"/>
      <c r="AJ26" s="1045"/>
      <c r="AK26" s="1045"/>
      <c r="AL26" s="1046"/>
      <c r="AM26" s="788"/>
      <c r="AN26" s="789"/>
      <c r="AO26" s="816"/>
      <c r="AP26" s="817"/>
      <c r="AQ26" s="811"/>
      <c r="AR26" s="811"/>
      <c r="AS26" s="812"/>
      <c r="AT26" s="779"/>
      <c r="AU26" s="780"/>
      <c r="AV26" s="780"/>
      <c r="AW26" s="780"/>
      <c r="AX26" s="781"/>
      <c r="AY26" s="1100" t="str">
        <f t="shared" si="1"/>
        <v/>
      </c>
      <c r="AZ26" s="1101"/>
      <c r="BA26" s="1101"/>
      <c r="BB26" s="1101"/>
      <c r="BC26" s="1101"/>
      <c r="BD26" s="1101"/>
      <c r="BE26" s="823"/>
      <c r="BF26" s="824"/>
      <c r="BG26" s="824"/>
      <c r="BH26" s="824"/>
      <c r="BI26" s="824"/>
      <c r="BJ26" s="824"/>
      <c r="BK26" s="824"/>
      <c r="BL26" s="824"/>
      <c r="BM26" s="824"/>
      <c r="BN26" s="825"/>
      <c r="BP26" s="208">
        <v>13</v>
      </c>
      <c r="BQ26" s="242"/>
    </row>
    <row r="27" spans="1:69" ht="32.15" customHeight="1" x14ac:dyDescent="0.2">
      <c r="A27" s="948"/>
      <c r="B27" s="949"/>
      <c r="C27" s="949"/>
      <c r="D27" s="810"/>
      <c r="E27" s="811"/>
      <c r="F27" s="811"/>
      <c r="G27" s="811"/>
      <c r="H27" s="811"/>
      <c r="I27" s="811"/>
      <c r="J27" s="811"/>
      <c r="K27" s="811"/>
      <c r="L27" s="811"/>
      <c r="M27" s="812"/>
      <c r="N27" s="1044"/>
      <c r="O27" s="1045"/>
      <c r="P27" s="1045"/>
      <c r="Q27" s="1045"/>
      <c r="R27" s="1045"/>
      <c r="S27" s="1045"/>
      <c r="T27" s="1045"/>
      <c r="U27" s="1045"/>
      <c r="V27" s="1045"/>
      <c r="W27" s="1045"/>
      <c r="X27" s="1045"/>
      <c r="Y27" s="1045"/>
      <c r="Z27" s="1045"/>
      <c r="AA27" s="1045"/>
      <c r="AB27" s="1045"/>
      <c r="AC27" s="1045"/>
      <c r="AD27" s="1045"/>
      <c r="AE27" s="1045"/>
      <c r="AF27" s="1045"/>
      <c r="AG27" s="1045"/>
      <c r="AH27" s="1045"/>
      <c r="AI27" s="1045"/>
      <c r="AJ27" s="1045"/>
      <c r="AK27" s="1045"/>
      <c r="AL27" s="1046"/>
      <c r="AM27" s="788"/>
      <c r="AN27" s="789"/>
      <c r="AO27" s="816"/>
      <c r="AP27" s="817"/>
      <c r="AQ27" s="811"/>
      <c r="AR27" s="811"/>
      <c r="AS27" s="812"/>
      <c r="AT27" s="779"/>
      <c r="AU27" s="780"/>
      <c r="AV27" s="780"/>
      <c r="AW27" s="780"/>
      <c r="AX27" s="781"/>
      <c r="AY27" s="1100" t="str">
        <f t="shared" si="1"/>
        <v/>
      </c>
      <c r="AZ27" s="1101"/>
      <c r="BA27" s="1101"/>
      <c r="BB27" s="1101"/>
      <c r="BC27" s="1101"/>
      <c r="BD27" s="1101"/>
      <c r="BE27" s="823"/>
      <c r="BF27" s="824"/>
      <c r="BG27" s="824"/>
      <c r="BH27" s="824"/>
      <c r="BI27" s="824"/>
      <c r="BJ27" s="824"/>
      <c r="BK27" s="824"/>
      <c r="BL27" s="824"/>
      <c r="BM27" s="824"/>
      <c r="BN27" s="825"/>
      <c r="BP27" s="208">
        <v>14</v>
      </c>
      <c r="BQ27" s="242"/>
    </row>
    <row r="28" spans="1:69" ht="32.15" customHeight="1" x14ac:dyDescent="0.2">
      <c r="A28" s="948"/>
      <c r="B28" s="949"/>
      <c r="C28" s="949"/>
      <c r="D28" s="810"/>
      <c r="E28" s="811"/>
      <c r="F28" s="811"/>
      <c r="G28" s="811"/>
      <c r="H28" s="811"/>
      <c r="I28" s="811"/>
      <c r="J28" s="811"/>
      <c r="K28" s="811"/>
      <c r="L28" s="811"/>
      <c r="M28" s="812"/>
      <c r="N28" s="1044"/>
      <c r="O28" s="1045"/>
      <c r="P28" s="1045"/>
      <c r="Q28" s="1045"/>
      <c r="R28" s="1045"/>
      <c r="S28" s="1045"/>
      <c r="T28" s="1045"/>
      <c r="U28" s="1045"/>
      <c r="V28" s="1045"/>
      <c r="W28" s="1045"/>
      <c r="X28" s="1045"/>
      <c r="Y28" s="1045"/>
      <c r="Z28" s="1045"/>
      <c r="AA28" s="1045"/>
      <c r="AB28" s="1045"/>
      <c r="AC28" s="1045"/>
      <c r="AD28" s="1045"/>
      <c r="AE28" s="1045"/>
      <c r="AF28" s="1045"/>
      <c r="AG28" s="1045"/>
      <c r="AH28" s="1045"/>
      <c r="AI28" s="1045"/>
      <c r="AJ28" s="1045"/>
      <c r="AK28" s="1045"/>
      <c r="AL28" s="1046"/>
      <c r="AM28" s="788"/>
      <c r="AN28" s="789"/>
      <c r="AO28" s="816"/>
      <c r="AP28" s="817"/>
      <c r="AQ28" s="811"/>
      <c r="AR28" s="811"/>
      <c r="AS28" s="812"/>
      <c r="AT28" s="779"/>
      <c r="AU28" s="780"/>
      <c r="AV28" s="780"/>
      <c r="AW28" s="780"/>
      <c r="AX28" s="781"/>
      <c r="AY28" s="1100" t="str">
        <f t="shared" si="1"/>
        <v/>
      </c>
      <c r="AZ28" s="1101"/>
      <c r="BA28" s="1101"/>
      <c r="BB28" s="1101"/>
      <c r="BC28" s="1101"/>
      <c r="BD28" s="1101"/>
      <c r="BE28" s="823"/>
      <c r="BF28" s="824"/>
      <c r="BG28" s="824"/>
      <c r="BH28" s="824"/>
      <c r="BI28" s="824"/>
      <c r="BJ28" s="824"/>
      <c r="BK28" s="824"/>
      <c r="BL28" s="824"/>
      <c r="BM28" s="824"/>
      <c r="BN28" s="825"/>
      <c r="BP28" s="208">
        <v>15</v>
      </c>
      <c r="BQ28" s="242"/>
    </row>
    <row r="29" spans="1:69" ht="32.15" customHeight="1" x14ac:dyDescent="0.2">
      <c r="A29" s="948"/>
      <c r="B29" s="949"/>
      <c r="C29" s="949"/>
      <c r="D29" s="810"/>
      <c r="E29" s="811"/>
      <c r="F29" s="811"/>
      <c r="G29" s="811"/>
      <c r="H29" s="811"/>
      <c r="I29" s="811"/>
      <c r="J29" s="811"/>
      <c r="K29" s="811"/>
      <c r="L29" s="811"/>
      <c r="M29" s="812"/>
      <c r="N29" s="1044"/>
      <c r="O29" s="1045"/>
      <c r="P29" s="1045"/>
      <c r="Q29" s="1045"/>
      <c r="R29" s="1045"/>
      <c r="S29" s="1045"/>
      <c r="T29" s="1045"/>
      <c r="U29" s="1045"/>
      <c r="V29" s="1045"/>
      <c r="W29" s="1045"/>
      <c r="X29" s="1045"/>
      <c r="Y29" s="1045"/>
      <c r="Z29" s="1045"/>
      <c r="AA29" s="1045"/>
      <c r="AB29" s="1045"/>
      <c r="AC29" s="1045"/>
      <c r="AD29" s="1045"/>
      <c r="AE29" s="1045"/>
      <c r="AF29" s="1045"/>
      <c r="AG29" s="1045"/>
      <c r="AH29" s="1045"/>
      <c r="AI29" s="1045"/>
      <c r="AJ29" s="1045"/>
      <c r="AK29" s="1045"/>
      <c r="AL29" s="1046"/>
      <c r="AM29" s="788"/>
      <c r="AN29" s="789"/>
      <c r="AO29" s="816"/>
      <c r="AP29" s="817"/>
      <c r="AQ29" s="811"/>
      <c r="AR29" s="811"/>
      <c r="AS29" s="812"/>
      <c r="AT29" s="779"/>
      <c r="AU29" s="780"/>
      <c r="AV29" s="780"/>
      <c r="AW29" s="780"/>
      <c r="AX29" s="781"/>
      <c r="AY29" s="1100" t="str">
        <f t="shared" si="1"/>
        <v/>
      </c>
      <c r="AZ29" s="1101"/>
      <c r="BA29" s="1101"/>
      <c r="BB29" s="1101"/>
      <c r="BC29" s="1101"/>
      <c r="BD29" s="1101"/>
      <c r="BE29" s="823"/>
      <c r="BF29" s="824"/>
      <c r="BG29" s="824"/>
      <c r="BH29" s="824"/>
      <c r="BI29" s="824"/>
      <c r="BJ29" s="824"/>
      <c r="BK29" s="824"/>
      <c r="BL29" s="824"/>
      <c r="BM29" s="824"/>
      <c r="BN29" s="825"/>
      <c r="BP29" s="208">
        <v>16</v>
      </c>
      <c r="BQ29" s="242"/>
    </row>
    <row r="30" spans="1:69" ht="32.15" customHeight="1" x14ac:dyDescent="0.2">
      <c r="A30" s="948"/>
      <c r="B30" s="949"/>
      <c r="C30" s="949"/>
      <c r="D30" s="810"/>
      <c r="E30" s="811"/>
      <c r="F30" s="811"/>
      <c r="G30" s="811"/>
      <c r="H30" s="811"/>
      <c r="I30" s="811"/>
      <c r="J30" s="811"/>
      <c r="K30" s="811"/>
      <c r="L30" s="811"/>
      <c r="M30" s="812"/>
      <c r="N30" s="1044"/>
      <c r="O30" s="1045"/>
      <c r="P30" s="1045"/>
      <c r="Q30" s="1045"/>
      <c r="R30" s="1045"/>
      <c r="S30" s="1045"/>
      <c r="T30" s="1045"/>
      <c r="U30" s="1045"/>
      <c r="V30" s="1045"/>
      <c r="W30" s="1045"/>
      <c r="X30" s="1045"/>
      <c r="Y30" s="1045"/>
      <c r="Z30" s="1045"/>
      <c r="AA30" s="1045"/>
      <c r="AB30" s="1045"/>
      <c r="AC30" s="1045"/>
      <c r="AD30" s="1045"/>
      <c r="AE30" s="1045"/>
      <c r="AF30" s="1045"/>
      <c r="AG30" s="1045"/>
      <c r="AH30" s="1045"/>
      <c r="AI30" s="1045"/>
      <c r="AJ30" s="1045"/>
      <c r="AK30" s="1045"/>
      <c r="AL30" s="1046"/>
      <c r="AM30" s="788"/>
      <c r="AN30" s="789"/>
      <c r="AO30" s="816"/>
      <c r="AP30" s="817"/>
      <c r="AQ30" s="811"/>
      <c r="AR30" s="811"/>
      <c r="AS30" s="812"/>
      <c r="AT30" s="779"/>
      <c r="AU30" s="780"/>
      <c r="AV30" s="780"/>
      <c r="AW30" s="780"/>
      <c r="AX30" s="781"/>
      <c r="AY30" s="1100" t="str">
        <f t="shared" si="1"/>
        <v/>
      </c>
      <c r="AZ30" s="1101"/>
      <c r="BA30" s="1101"/>
      <c r="BB30" s="1101"/>
      <c r="BC30" s="1101"/>
      <c r="BD30" s="1101"/>
      <c r="BE30" s="823"/>
      <c r="BF30" s="824"/>
      <c r="BG30" s="824"/>
      <c r="BH30" s="824"/>
      <c r="BI30" s="824"/>
      <c r="BJ30" s="824"/>
      <c r="BK30" s="824"/>
      <c r="BL30" s="824"/>
      <c r="BM30" s="824"/>
      <c r="BN30" s="825"/>
      <c r="BP30" s="208">
        <v>17</v>
      </c>
      <c r="BQ30" s="242"/>
    </row>
    <row r="31" spans="1:69" ht="32.15" customHeight="1" x14ac:dyDescent="0.2">
      <c r="A31" s="948"/>
      <c r="B31" s="949"/>
      <c r="C31" s="949"/>
      <c r="D31" s="810"/>
      <c r="E31" s="811"/>
      <c r="F31" s="811"/>
      <c r="G31" s="811"/>
      <c r="H31" s="811"/>
      <c r="I31" s="811"/>
      <c r="J31" s="811"/>
      <c r="K31" s="811"/>
      <c r="L31" s="811"/>
      <c r="M31" s="812"/>
      <c r="N31" s="1044"/>
      <c r="O31" s="1045"/>
      <c r="P31" s="1045"/>
      <c r="Q31" s="1045"/>
      <c r="R31" s="1045"/>
      <c r="S31" s="1045"/>
      <c r="T31" s="1045"/>
      <c r="U31" s="1045"/>
      <c r="V31" s="1045"/>
      <c r="W31" s="1045"/>
      <c r="X31" s="1045"/>
      <c r="Y31" s="1045"/>
      <c r="Z31" s="1045"/>
      <c r="AA31" s="1045"/>
      <c r="AB31" s="1045"/>
      <c r="AC31" s="1045"/>
      <c r="AD31" s="1045"/>
      <c r="AE31" s="1045"/>
      <c r="AF31" s="1045"/>
      <c r="AG31" s="1045"/>
      <c r="AH31" s="1045"/>
      <c r="AI31" s="1045"/>
      <c r="AJ31" s="1045"/>
      <c r="AK31" s="1045"/>
      <c r="AL31" s="1046"/>
      <c r="AM31" s="788"/>
      <c r="AN31" s="789"/>
      <c r="AO31" s="816"/>
      <c r="AP31" s="817"/>
      <c r="AQ31" s="811"/>
      <c r="AR31" s="811"/>
      <c r="AS31" s="812"/>
      <c r="AT31" s="779"/>
      <c r="AU31" s="780"/>
      <c r="AV31" s="780"/>
      <c r="AW31" s="780"/>
      <c r="AX31" s="781"/>
      <c r="AY31" s="1100" t="str">
        <f t="shared" si="1"/>
        <v/>
      </c>
      <c r="AZ31" s="1101"/>
      <c r="BA31" s="1101"/>
      <c r="BB31" s="1101"/>
      <c r="BC31" s="1101"/>
      <c r="BD31" s="1101"/>
      <c r="BE31" s="823"/>
      <c r="BF31" s="824"/>
      <c r="BG31" s="824"/>
      <c r="BH31" s="824"/>
      <c r="BI31" s="824"/>
      <c r="BJ31" s="824"/>
      <c r="BK31" s="824"/>
      <c r="BL31" s="824"/>
      <c r="BM31" s="824"/>
      <c r="BN31" s="825"/>
      <c r="BP31" s="208">
        <v>18</v>
      </c>
      <c r="BQ31" s="242"/>
    </row>
    <row r="32" spans="1:69" ht="32.15" customHeight="1" x14ac:dyDescent="0.2">
      <c r="A32" s="948"/>
      <c r="B32" s="949"/>
      <c r="C32" s="949"/>
      <c r="D32" s="810"/>
      <c r="E32" s="811"/>
      <c r="F32" s="811"/>
      <c r="G32" s="811"/>
      <c r="H32" s="811"/>
      <c r="I32" s="811"/>
      <c r="J32" s="811"/>
      <c r="K32" s="811"/>
      <c r="L32" s="811"/>
      <c r="M32" s="812"/>
      <c r="N32" s="1044"/>
      <c r="O32" s="1045"/>
      <c r="P32" s="1045"/>
      <c r="Q32" s="1045"/>
      <c r="R32" s="1045"/>
      <c r="S32" s="1045"/>
      <c r="T32" s="1045"/>
      <c r="U32" s="1045"/>
      <c r="V32" s="1045"/>
      <c r="W32" s="1045"/>
      <c r="X32" s="1045"/>
      <c r="Y32" s="1045"/>
      <c r="Z32" s="1045"/>
      <c r="AA32" s="1045"/>
      <c r="AB32" s="1045"/>
      <c r="AC32" s="1045"/>
      <c r="AD32" s="1045"/>
      <c r="AE32" s="1045"/>
      <c r="AF32" s="1045"/>
      <c r="AG32" s="1045"/>
      <c r="AH32" s="1045"/>
      <c r="AI32" s="1045"/>
      <c r="AJ32" s="1045"/>
      <c r="AK32" s="1045"/>
      <c r="AL32" s="1046"/>
      <c r="AM32" s="788"/>
      <c r="AN32" s="789"/>
      <c r="AO32" s="816"/>
      <c r="AP32" s="817"/>
      <c r="AQ32" s="811"/>
      <c r="AR32" s="811"/>
      <c r="AS32" s="812"/>
      <c r="AT32" s="779"/>
      <c r="AU32" s="780"/>
      <c r="AV32" s="780"/>
      <c r="AW32" s="780"/>
      <c r="AX32" s="781"/>
      <c r="AY32" s="1100" t="str">
        <f t="shared" si="1"/>
        <v/>
      </c>
      <c r="AZ32" s="1101"/>
      <c r="BA32" s="1101"/>
      <c r="BB32" s="1101"/>
      <c r="BC32" s="1101"/>
      <c r="BD32" s="1101"/>
      <c r="BE32" s="823"/>
      <c r="BF32" s="824"/>
      <c r="BG32" s="824"/>
      <c r="BH32" s="824"/>
      <c r="BI32" s="824"/>
      <c r="BJ32" s="824"/>
      <c r="BK32" s="824"/>
      <c r="BL32" s="824"/>
      <c r="BM32" s="824"/>
      <c r="BN32" s="825"/>
      <c r="BP32" s="208">
        <v>19</v>
      </c>
      <c r="BQ32" s="242"/>
    </row>
    <row r="33" spans="1:69" ht="32.15" customHeight="1" x14ac:dyDescent="0.2">
      <c r="A33" s="948"/>
      <c r="B33" s="949"/>
      <c r="C33" s="949"/>
      <c r="D33" s="810"/>
      <c r="E33" s="811"/>
      <c r="F33" s="811"/>
      <c r="G33" s="811"/>
      <c r="H33" s="811"/>
      <c r="I33" s="811"/>
      <c r="J33" s="811"/>
      <c r="K33" s="811"/>
      <c r="L33" s="811"/>
      <c r="M33" s="812"/>
      <c r="N33" s="1044"/>
      <c r="O33" s="1045"/>
      <c r="P33" s="1045"/>
      <c r="Q33" s="1045"/>
      <c r="R33" s="1045"/>
      <c r="S33" s="1045"/>
      <c r="T33" s="1045"/>
      <c r="U33" s="1045"/>
      <c r="V33" s="1045"/>
      <c r="W33" s="1045"/>
      <c r="X33" s="1045"/>
      <c r="Y33" s="1045"/>
      <c r="Z33" s="1045"/>
      <c r="AA33" s="1045"/>
      <c r="AB33" s="1045"/>
      <c r="AC33" s="1045"/>
      <c r="AD33" s="1045"/>
      <c r="AE33" s="1045"/>
      <c r="AF33" s="1045"/>
      <c r="AG33" s="1045"/>
      <c r="AH33" s="1045"/>
      <c r="AI33" s="1045"/>
      <c r="AJ33" s="1045"/>
      <c r="AK33" s="1045"/>
      <c r="AL33" s="1046"/>
      <c r="AM33" s="788"/>
      <c r="AN33" s="789"/>
      <c r="AO33" s="816"/>
      <c r="AP33" s="817"/>
      <c r="AQ33" s="811"/>
      <c r="AR33" s="811"/>
      <c r="AS33" s="812"/>
      <c r="AT33" s="779"/>
      <c r="AU33" s="780"/>
      <c r="AV33" s="780"/>
      <c r="AW33" s="780"/>
      <c r="AX33" s="781"/>
      <c r="AY33" s="1100" t="str">
        <f t="shared" si="1"/>
        <v/>
      </c>
      <c r="AZ33" s="1101"/>
      <c r="BA33" s="1101"/>
      <c r="BB33" s="1101"/>
      <c r="BC33" s="1101"/>
      <c r="BD33" s="1101"/>
      <c r="BE33" s="823"/>
      <c r="BF33" s="824"/>
      <c r="BG33" s="824"/>
      <c r="BH33" s="824"/>
      <c r="BI33" s="824"/>
      <c r="BJ33" s="824"/>
      <c r="BK33" s="824"/>
      <c r="BL33" s="824"/>
      <c r="BM33" s="824"/>
      <c r="BN33" s="825"/>
      <c r="BP33" s="208">
        <v>20</v>
      </c>
      <c r="BQ33" s="242"/>
    </row>
    <row r="34" spans="1:69" ht="32.15" customHeight="1" x14ac:dyDescent="0.2">
      <c r="A34" s="948"/>
      <c r="B34" s="949"/>
      <c r="C34" s="949"/>
      <c r="D34" s="810"/>
      <c r="E34" s="811"/>
      <c r="F34" s="811"/>
      <c r="G34" s="811"/>
      <c r="H34" s="811"/>
      <c r="I34" s="811"/>
      <c r="J34" s="811"/>
      <c r="K34" s="811"/>
      <c r="L34" s="811"/>
      <c r="M34" s="812"/>
      <c r="N34" s="1044"/>
      <c r="O34" s="1045"/>
      <c r="P34" s="1045"/>
      <c r="Q34" s="1045"/>
      <c r="R34" s="1045"/>
      <c r="S34" s="1045"/>
      <c r="T34" s="1045"/>
      <c r="U34" s="1045"/>
      <c r="V34" s="1045"/>
      <c r="W34" s="1045"/>
      <c r="X34" s="1045"/>
      <c r="Y34" s="1045"/>
      <c r="Z34" s="1045"/>
      <c r="AA34" s="1045"/>
      <c r="AB34" s="1045"/>
      <c r="AC34" s="1045"/>
      <c r="AD34" s="1045"/>
      <c r="AE34" s="1045"/>
      <c r="AF34" s="1045"/>
      <c r="AG34" s="1045"/>
      <c r="AH34" s="1045"/>
      <c r="AI34" s="1045"/>
      <c r="AJ34" s="1045"/>
      <c r="AK34" s="1045"/>
      <c r="AL34" s="1046"/>
      <c r="AM34" s="788"/>
      <c r="AN34" s="789"/>
      <c r="AO34" s="816"/>
      <c r="AP34" s="817"/>
      <c r="AQ34" s="811"/>
      <c r="AR34" s="811"/>
      <c r="AS34" s="812"/>
      <c r="AT34" s="779"/>
      <c r="AU34" s="780"/>
      <c r="AV34" s="780"/>
      <c r="AW34" s="780"/>
      <c r="AX34" s="781"/>
      <c r="AY34" s="1100" t="str">
        <f t="shared" si="1"/>
        <v/>
      </c>
      <c r="AZ34" s="1101"/>
      <c r="BA34" s="1101"/>
      <c r="BB34" s="1101"/>
      <c r="BC34" s="1101"/>
      <c r="BD34" s="1101"/>
      <c r="BE34" s="823"/>
      <c r="BF34" s="824"/>
      <c r="BG34" s="824"/>
      <c r="BH34" s="824"/>
      <c r="BI34" s="824"/>
      <c r="BJ34" s="824"/>
      <c r="BK34" s="824"/>
      <c r="BL34" s="824"/>
      <c r="BM34" s="824"/>
      <c r="BN34" s="825"/>
      <c r="BP34" s="208">
        <v>21</v>
      </c>
      <c r="BQ34" s="242"/>
    </row>
    <row r="35" spans="1:69" ht="32.15" customHeight="1" outlineLevel="1" x14ac:dyDescent="0.2">
      <c r="A35" s="948"/>
      <c r="B35" s="949"/>
      <c r="C35" s="949"/>
      <c r="D35" s="810"/>
      <c r="E35" s="811"/>
      <c r="F35" s="811"/>
      <c r="G35" s="811"/>
      <c r="H35" s="811"/>
      <c r="I35" s="811"/>
      <c r="J35" s="811"/>
      <c r="K35" s="811"/>
      <c r="L35" s="811"/>
      <c r="M35" s="812"/>
      <c r="N35" s="1044"/>
      <c r="O35" s="1045"/>
      <c r="P35" s="1045"/>
      <c r="Q35" s="1045"/>
      <c r="R35" s="1045"/>
      <c r="S35" s="1045"/>
      <c r="T35" s="1045"/>
      <c r="U35" s="1045"/>
      <c r="V35" s="1045"/>
      <c r="W35" s="1045"/>
      <c r="X35" s="1045"/>
      <c r="Y35" s="1045"/>
      <c r="Z35" s="1045"/>
      <c r="AA35" s="1045"/>
      <c r="AB35" s="1045"/>
      <c r="AC35" s="1045"/>
      <c r="AD35" s="1045"/>
      <c r="AE35" s="1045"/>
      <c r="AF35" s="1045"/>
      <c r="AG35" s="1045"/>
      <c r="AH35" s="1045"/>
      <c r="AI35" s="1045"/>
      <c r="AJ35" s="1045"/>
      <c r="AK35" s="1045"/>
      <c r="AL35" s="1046"/>
      <c r="AM35" s="788"/>
      <c r="AN35" s="789"/>
      <c r="AO35" s="816"/>
      <c r="AP35" s="817"/>
      <c r="AQ35" s="811"/>
      <c r="AR35" s="811"/>
      <c r="AS35" s="812"/>
      <c r="AT35" s="779"/>
      <c r="AU35" s="780"/>
      <c r="AV35" s="780"/>
      <c r="AW35" s="780"/>
      <c r="AX35" s="781"/>
      <c r="AY35" s="1100" t="str">
        <f t="shared" si="1"/>
        <v/>
      </c>
      <c r="AZ35" s="1101"/>
      <c r="BA35" s="1101"/>
      <c r="BB35" s="1101"/>
      <c r="BC35" s="1101"/>
      <c r="BD35" s="1101"/>
      <c r="BE35" s="823"/>
      <c r="BF35" s="824"/>
      <c r="BG35" s="824"/>
      <c r="BH35" s="824"/>
      <c r="BI35" s="824"/>
      <c r="BJ35" s="824"/>
      <c r="BK35" s="824"/>
      <c r="BL35" s="824"/>
      <c r="BM35" s="824"/>
      <c r="BN35" s="825"/>
      <c r="BP35" s="208">
        <v>22</v>
      </c>
      <c r="BQ35" s="242"/>
    </row>
    <row r="36" spans="1:69" ht="32.15" customHeight="1" outlineLevel="1" x14ac:dyDescent="0.2">
      <c r="A36" s="948"/>
      <c r="B36" s="949"/>
      <c r="C36" s="949"/>
      <c r="D36" s="810"/>
      <c r="E36" s="811"/>
      <c r="F36" s="811"/>
      <c r="G36" s="811"/>
      <c r="H36" s="811"/>
      <c r="I36" s="811"/>
      <c r="J36" s="811"/>
      <c r="K36" s="811"/>
      <c r="L36" s="811"/>
      <c r="M36" s="812"/>
      <c r="N36" s="1044"/>
      <c r="O36" s="1045"/>
      <c r="P36" s="1045"/>
      <c r="Q36" s="1045"/>
      <c r="R36" s="1045"/>
      <c r="S36" s="1045"/>
      <c r="T36" s="1045"/>
      <c r="U36" s="1045"/>
      <c r="V36" s="1045"/>
      <c r="W36" s="1045"/>
      <c r="X36" s="1045"/>
      <c r="Y36" s="1045"/>
      <c r="Z36" s="1045"/>
      <c r="AA36" s="1045"/>
      <c r="AB36" s="1045"/>
      <c r="AC36" s="1045"/>
      <c r="AD36" s="1045"/>
      <c r="AE36" s="1045"/>
      <c r="AF36" s="1045"/>
      <c r="AG36" s="1045"/>
      <c r="AH36" s="1045"/>
      <c r="AI36" s="1045"/>
      <c r="AJ36" s="1045"/>
      <c r="AK36" s="1045"/>
      <c r="AL36" s="1046"/>
      <c r="AM36" s="788"/>
      <c r="AN36" s="789"/>
      <c r="AO36" s="816"/>
      <c r="AP36" s="817"/>
      <c r="AQ36" s="811"/>
      <c r="AR36" s="811"/>
      <c r="AS36" s="812"/>
      <c r="AT36" s="779"/>
      <c r="AU36" s="780"/>
      <c r="AV36" s="780"/>
      <c r="AW36" s="780"/>
      <c r="AX36" s="781"/>
      <c r="AY36" s="1100" t="str">
        <f t="shared" si="1"/>
        <v/>
      </c>
      <c r="AZ36" s="1101"/>
      <c r="BA36" s="1101"/>
      <c r="BB36" s="1101"/>
      <c r="BC36" s="1101"/>
      <c r="BD36" s="1101"/>
      <c r="BE36" s="823"/>
      <c r="BF36" s="824"/>
      <c r="BG36" s="824"/>
      <c r="BH36" s="824"/>
      <c r="BI36" s="824"/>
      <c r="BJ36" s="824"/>
      <c r="BK36" s="824"/>
      <c r="BL36" s="824"/>
      <c r="BM36" s="824"/>
      <c r="BN36" s="825"/>
      <c r="BP36" s="208">
        <v>23</v>
      </c>
      <c r="BQ36" s="242"/>
    </row>
    <row r="37" spans="1:69" ht="32.15" customHeight="1" outlineLevel="1" x14ac:dyDescent="0.2">
      <c r="A37" s="948"/>
      <c r="B37" s="949"/>
      <c r="C37" s="949"/>
      <c r="D37" s="810"/>
      <c r="E37" s="811"/>
      <c r="F37" s="811"/>
      <c r="G37" s="811"/>
      <c r="H37" s="811"/>
      <c r="I37" s="811"/>
      <c r="J37" s="811"/>
      <c r="K37" s="811"/>
      <c r="L37" s="811"/>
      <c r="M37" s="812"/>
      <c r="N37" s="1044"/>
      <c r="O37" s="1045"/>
      <c r="P37" s="1045"/>
      <c r="Q37" s="1045"/>
      <c r="R37" s="1045"/>
      <c r="S37" s="1045"/>
      <c r="T37" s="1045"/>
      <c r="U37" s="1045"/>
      <c r="V37" s="1045"/>
      <c r="W37" s="1045"/>
      <c r="X37" s="1045"/>
      <c r="Y37" s="1045"/>
      <c r="Z37" s="1045"/>
      <c r="AA37" s="1045"/>
      <c r="AB37" s="1045"/>
      <c r="AC37" s="1045"/>
      <c r="AD37" s="1045"/>
      <c r="AE37" s="1045"/>
      <c r="AF37" s="1045"/>
      <c r="AG37" s="1045"/>
      <c r="AH37" s="1045"/>
      <c r="AI37" s="1045"/>
      <c r="AJ37" s="1045"/>
      <c r="AK37" s="1045"/>
      <c r="AL37" s="1046"/>
      <c r="AM37" s="788"/>
      <c r="AN37" s="789"/>
      <c r="AO37" s="816"/>
      <c r="AP37" s="817"/>
      <c r="AQ37" s="811"/>
      <c r="AR37" s="811"/>
      <c r="AS37" s="812"/>
      <c r="AT37" s="779"/>
      <c r="AU37" s="780"/>
      <c r="AV37" s="780"/>
      <c r="AW37" s="780"/>
      <c r="AX37" s="781"/>
      <c r="AY37" s="1100" t="str">
        <f t="shared" si="1"/>
        <v/>
      </c>
      <c r="AZ37" s="1101"/>
      <c r="BA37" s="1101"/>
      <c r="BB37" s="1101"/>
      <c r="BC37" s="1101"/>
      <c r="BD37" s="1101"/>
      <c r="BE37" s="823"/>
      <c r="BF37" s="824"/>
      <c r="BG37" s="824"/>
      <c r="BH37" s="824"/>
      <c r="BI37" s="824"/>
      <c r="BJ37" s="824"/>
      <c r="BK37" s="824"/>
      <c r="BL37" s="824"/>
      <c r="BM37" s="824"/>
      <c r="BN37" s="825"/>
      <c r="BP37" s="208">
        <v>24</v>
      </c>
      <c r="BQ37" s="242"/>
    </row>
    <row r="38" spans="1:69" ht="32.15" customHeight="1" outlineLevel="1" x14ac:dyDescent="0.2">
      <c r="A38" s="948"/>
      <c r="B38" s="949"/>
      <c r="C38" s="949"/>
      <c r="D38" s="810"/>
      <c r="E38" s="811"/>
      <c r="F38" s="811"/>
      <c r="G38" s="811"/>
      <c r="H38" s="811"/>
      <c r="I38" s="811"/>
      <c r="J38" s="811"/>
      <c r="K38" s="811"/>
      <c r="L38" s="811"/>
      <c r="M38" s="812"/>
      <c r="N38" s="1044"/>
      <c r="O38" s="1045"/>
      <c r="P38" s="1045"/>
      <c r="Q38" s="1045"/>
      <c r="R38" s="1045"/>
      <c r="S38" s="1045"/>
      <c r="T38" s="1045"/>
      <c r="U38" s="1045"/>
      <c r="V38" s="1045"/>
      <c r="W38" s="1045"/>
      <c r="X38" s="1045"/>
      <c r="Y38" s="1045"/>
      <c r="Z38" s="1045"/>
      <c r="AA38" s="1045"/>
      <c r="AB38" s="1045"/>
      <c r="AC38" s="1045"/>
      <c r="AD38" s="1045"/>
      <c r="AE38" s="1045"/>
      <c r="AF38" s="1045"/>
      <c r="AG38" s="1045"/>
      <c r="AH38" s="1045"/>
      <c r="AI38" s="1045"/>
      <c r="AJ38" s="1045"/>
      <c r="AK38" s="1045"/>
      <c r="AL38" s="1046"/>
      <c r="AM38" s="788"/>
      <c r="AN38" s="789"/>
      <c r="AO38" s="816"/>
      <c r="AP38" s="817"/>
      <c r="AQ38" s="811"/>
      <c r="AR38" s="811"/>
      <c r="AS38" s="812"/>
      <c r="AT38" s="779"/>
      <c r="AU38" s="780"/>
      <c r="AV38" s="780"/>
      <c r="AW38" s="780"/>
      <c r="AX38" s="781"/>
      <c r="AY38" s="1100" t="str">
        <f t="shared" si="1"/>
        <v/>
      </c>
      <c r="AZ38" s="1101"/>
      <c r="BA38" s="1101"/>
      <c r="BB38" s="1101"/>
      <c r="BC38" s="1101"/>
      <c r="BD38" s="1101"/>
      <c r="BE38" s="823"/>
      <c r="BF38" s="824"/>
      <c r="BG38" s="824"/>
      <c r="BH38" s="824"/>
      <c r="BI38" s="824"/>
      <c r="BJ38" s="824"/>
      <c r="BK38" s="824"/>
      <c r="BL38" s="824"/>
      <c r="BM38" s="824"/>
      <c r="BN38" s="825"/>
      <c r="BP38" s="208">
        <v>25</v>
      </c>
      <c r="BQ38" s="242"/>
    </row>
    <row r="39" spans="1:69" ht="32.15" customHeight="1" outlineLevel="1" x14ac:dyDescent="0.2">
      <c r="A39" s="948"/>
      <c r="B39" s="949"/>
      <c r="C39" s="949"/>
      <c r="D39" s="887"/>
      <c r="E39" s="888"/>
      <c r="F39" s="888"/>
      <c r="G39" s="888"/>
      <c r="H39" s="888"/>
      <c r="I39" s="888"/>
      <c r="J39" s="888"/>
      <c r="K39" s="888"/>
      <c r="L39" s="888"/>
      <c r="M39" s="889"/>
      <c r="N39" s="1050"/>
      <c r="O39" s="1051"/>
      <c r="P39" s="1051"/>
      <c r="Q39" s="1051"/>
      <c r="R39" s="1051"/>
      <c r="S39" s="1051"/>
      <c r="T39" s="1051"/>
      <c r="U39" s="1051"/>
      <c r="V39" s="1051"/>
      <c r="W39" s="1051"/>
      <c r="X39" s="1051"/>
      <c r="Y39" s="1051"/>
      <c r="Z39" s="1051"/>
      <c r="AA39" s="1051"/>
      <c r="AB39" s="1051"/>
      <c r="AC39" s="1051"/>
      <c r="AD39" s="1051"/>
      <c r="AE39" s="1051"/>
      <c r="AF39" s="1051"/>
      <c r="AG39" s="1051"/>
      <c r="AH39" s="1051"/>
      <c r="AI39" s="1051"/>
      <c r="AJ39" s="1051"/>
      <c r="AK39" s="1051"/>
      <c r="AL39" s="1052"/>
      <c r="AM39" s="865"/>
      <c r="AN39" s="866"/>
      <c r="AO39" s="893"/>
      <c r="AP39" s="894"/>
      <c r="AQ39" s="888"/>
      <c r="AR39" s="888"/>
      <c r="AS39" s="889"/>
      <c r="AT39" s="782"/>
      <c r="AU39" s="783"/>
      <c r="AV39" s="783"/>
      <c r="AW39" s="783"/>
      <c r="AX39" s="784"/>
      <c r="AY39" s="1100" t="str">
        <f t="shared" si="1"/>
        <v/>
      </c>
      <c r="AZ39" s="1101"/>
      <c r="BA39" s="1101"/>
      <c r="BB39" s="1101"/>
      <c r="BC39" s="1101"/>
      <c r="BD39" s="1101"/>
      <c r="BE39" s="793"/>
      <c r="BF39" s="794"/>
      <c r="BG39" s="794"/>
      <c r="BH39" s="794"/>
      <c r="BI39" s="794"/>
      <c r="BJ39" s="794"/>
      <c r="BK39" s="794"/>
      <c r="BL39" s="794"/>
      <c r="BM39" s="794"/>
      <c r="BN39" s="795"/>
      <c r="BP39" s="208">
        <v>26</v>
      </c>
      <c r="BQ39" s="242"/>
    </row>
    <row r="40" spans="1:69" ht="32.15" customHeight="1" thickBot="1" x14ac:dyDescent="0.25">
      <c r="A40" s="950"/>
      <c r="B40" s="951"/>
      <c r="C40" s="951"/>
      <c r="D40" s="924" t="s">
        <v>241</v>
      </c>
      <c r="E40" s="925"/>
      <c r="F40" s="925"/>
      <c r="G40" s="925"/>
      <c r="H40" s="925"/>
      <c r="I40" s="925"/>
      <c r="J40" s="925"/>
      <c r="K40" s="925"/>
      <c r="L40" s="925"/>
      <c r="M40" s="925"/>
      <c r="N40" s="925"/>
      <c r="O40" s="925"/>
      <c r="P40" s="925"/>
      <c r="Q40" s="925"/>
      <c r="R40" s="925"/>
      <c r="S40" s="925"/>
      <c r="T40" s="925"/>
      <c r="U40" s="925"/>
      <c r="V40" s="925"/>
      <c r="W40" s="925"/>
      <c r="X40" s="925"/>
      <c r="Y40" s="925"/>
      <c r="Z40" s="925"/>
      <c r="AA40" s="925"/>
      <c r="AB40" s="925"/>
      <c r="AC40" s="925"/>
      <c r="AD40" s="925"/>
      <c r="AE40" s="925"/>
      <c r="AF40" s="925"/>
      <c r="AG40" s="925"/>
      <c r="AH40" s="925"/>
      <c r="AI40" s="925"/>
      <c r="AJ40" s="925"/>
      <c r="AK40" s="925"/>
      <c r="AL40" s="925"/>
      <c r="AM40" s="925"/>
      <c r="AN40" s="925"/>
      <c r="AO40" s="925"/>
      <c r="AP40" s="925"/>
      <c r="AQ40" s="925"/>
      <c r="AR40" s="925"/>
      <c r="AS40" s="925"/>
      <c r="AT40" s="925"/>
      <c r="AU40" s="925"/>
      <c r="AV40" s="925"/>
      <c r="AW40" s="925"/>
      <c r="AX40" s="925"/>
      <c r="AY40" s="1022">
        <f>SUM(AY25:BD39)</f>
        <v>0</v>
      </c>
      <c r="AZ40" s="1023"/>
      <c r="BA40" s="1023"/>
      <c r="BB40" s="1023"/>
      <c r="BC40" s="1023"/>
      <c r="BD40" s="1023"/>
      <c r="BE40" s="801"/>
      <c r="BF40" s="802"/>
      <c r="BG40" s="802"/>
      <c r="BH40" s="802"/>
      <c r="BI40" s="802"/>
      <c r="BJ40" s="802"/>
      <c r="BK40" s="802"/>
      <c r="BL40" s="802"/>
      <c r="BM40" s="802"/>
      <c r="BN40" s="803"/>
      <c r="BP40" s="208">
        <v>27</v>
      </c>
      <c r="BQ40" s="242"/>
    </row>
    <row r="41" spans="1:69" ht="32.15" customHeight="1" thickBot="1" x14ac:dyDescent="0.25">
      <c r="A41" s="317"/>
      <c r="B41" s="317"/>
      <c r="C41" s="317"/>
      <c r="D41" s="318"/>
      <c r="E41" s="318"/>
      <c r="F41" s="318"/>
      <c r="G41" s="318"/>
      <c r="H41" s="318"/>
      <c r="I41" s="318"/>
      <c r="J41" s="318"/>
      <c r="K41" s="318"/>
      <c r="L41" s="318"/>
      <c r="M41" s="318"/>
      <c r="N41" s="318"/>
      <c r="O41" s="318"/>
      <c r="P41" s="318"/>
      <c r="Q41" s="318"/>
      <c r="R41" s="318"/>
      <c r="S41" s="318"/>
      <c r="T41" s="318"/>
      <c r="U41" s="318"/>
      <c r="V41" s="318"/>
      <c r="W41" s="318"/>
      <c r="X41" s="318"/>
      <c r="Y41" s="318"/>
      <c r="Z41" s="318"/>
      <c r="AA41" s="318"/>
      <c r="AB41" s="318"/>
      <c r="AC41" s="318"/>
      <c r="AD41" s="318"/>
      <c r="AE41" s="318"/>
      <c r="AF41" s="318"/>
      <c r="AG41" s="318"/>
      <c r="AH41" s="318"/>
      <c r="AI41" s="318"/>
      <c r="AJ41" s="318"/>
      <c r="AK41" s="318"/>
      <c r="AL41" s="318"/>
      <c r="AM41" s="318"/>
      <c r="AN41" s="318"/>
      <c r="AO41" s="318"/>
      <c r="AP41" s="318"/>
      <c r="AQ41" s="318"/>
      <c r="AR41" s="318"/>
      <c r="AS41" s="318"/>
      <c r="AT41" s="318"/>
      <c r="AU41" s="318"/>
      <c r="AV41" s="318"/>
      <c r="AW41" s="318"/>
      <c r="AX41" s="318"/>
      <c r="AY41" s="277"/>
      <c r="AZ41" s="277"/>
      <c r="BA41" s="277"/>
      <c r="BB41" s="277"/>
      <c r="BC41" s="277"/>
      <c r="BD41" s="277"/>
      <c r="BE41" s="277"/>
      <c r="BF41" s="277"/>
      <c r="BG41" s="277"/>
      <c r="BH41" s="277"/>
      <c r="BI41" s="277"/>
      <c r="BJ41" s="277"/>
      <c r="BK41" s="277"/>
      <c r="BL41" s="277"/>
      <c r="BM41" s="277"/>
      <c r="BN41" s="277"/>
      <c r="BP41" s="50"/>
      <c r="BQ41" s="313"/>
    </row>
    <row r="42" spans="1:69" ht="32.15" customHeight="1" thickBot="1" x14ac:dyDescent="0.25">
      <c r="A42" s="1006" t="s">
        <v>250</v>
      </c>
      <c r="B42" s="1007"/>
      <c r="C42" s="1007"/>
      <c r="D42" s="1007"/>
      <c r="E42" s="1007"/>
      <c r="F42" s="1007"/>
      <c r="G42" s="1007"/>
      <c r="H42" s="1007"/>
      <c r="I42" s="1007"/>
      <c r="J42" s="1007"/>
      <c r="K42" s="1007"/>
      <c r="L42" s="1007"/>
      <c r="M42" s="1007"/>
      <c r="N42" s="1007"/>
      <c r="O42" s="1007"/>
      <c r="P42" s="1007"/>
      <c r="Q42" s="1007"/>
      <c r="R42" s="1007"/>
      <c r="S42" s="1007"/>
      <c r="T42" s="1007"/>
      <c r="U42" s="1007"/>
      <c r="V42" s="1007"/>
      <c r="W42" s="1007"/>
      <c r="X42" s="1007"/>
      <c r="Y42" s="1007"/>
      <c r="Z42" s="1007"/>
      <c r="AA42" s="1007"/>
      <c r="AB42" s="1007"/>
      <c r="AC42" s="1007"/>
      <c r="AD42" s="1007"/>
      <c r="AE42" s="1007"/>
      <c r="AF42" s="1007"/>
      <c r="AG42" s="1007"/>
      <c r="AH42" s="1007"/>
      <c r="AI42" s="1007"/>
      <c r="AJ42" s="1007"/>
      <c r="AK42" s="1007"/>
      <c r="AL42" s="1007"/>
      <c r="AM42" s="1007"/>
      <c r="AN42" s="1007"/>
      <c r="AO42" s="1007"/>
      <c r="AP42" s="1007"/>
      <c r="AQ42" s="1007"/>
      <c r="AR42" s="1007"/>
      <c r="AS42" s="1007"/>
      <c r="AT42" s="1007"/>
      <c r="AU42" s="1007"/>
      <c r="AV42" s="1007"/>
      <c r="AW42" s="1007"/>
      <c r="AX42" s="1008"/>
      <c r="AY42" s="1097">
        <f>SUM(AY21+AY40)</f>
        <v>0</v>
      </c>
      <c r="AZ42" s="1098"/>
      <c r="BA42" s="1098"/>
      <c r="BB42" s="1098"/>
      <c r="BC42" s="1098"/>
      <c r="BD42" s="1099"/>
      <c r="BE42" s="331"/>
      <c r="BF42" s="331"/>
      <c r="BG42" s="331"/>
      <c r="BH42" s="331"/>
      <c r="BI42" s="331"/>
      <c r="BJ42" s="331"/>
      <c r="BK42" s="331"/>
      <c r="BL42" s="331"/>
      <c r="BM42" s="331"/>
      <c r="BN42" s="331"/>
      <c r="BP42" s="208">
        <v>28</v>
      </c>
      <c r="BQ42" s="242"/>
    </row>
  </sheetData>
  <sheetProtection algorithmName="SHA-512" hashValue="GZG7SLz6PrvB1c8ClaVSYhqM3CuCAb6fbhOnqTW/qWv5W/lQ8ZJ7rd283R/IJWWU5i60fGP2iZmAIztKYWLohQ==" saltValue="JndXlUJu9dIEkneiBxXT/Q==" spinCount="100000" sheet="1" objects="1" formatColumns="0" formatRows="0"/>
  <dataConsolidate/>
  <mergeCells count="208">
    <mergeCell ref="A1:BN1"/>
    <mergeCell ref="A2:BN2"/>
    <mergeCell ref="A4:BD4"/>
    <mergeCell ref="A7:H7"/>
    <mergeCell ref="A9:M9"/>
    <mergeCell ref="A10:C10"/>
    <mergeCell ref="D10:K10"/>
    <mergeCell ref="L10:AC10"/>
    <mergeCell ref="AD10:AQ10"/>
    <mergeCell ref="AR10:AT10"/>
    <mergeCell ref="BE11:BN11"/>
    <mergeCell ref="D12:K12"/>
    <mergeCell ref="L12:AC12"/>
    <mergeCell ref="AD12:AQ12"/>
    <mergeCell ref="AR12:AT12"/>
    <mergeCell ref="AU12:AX12"/>
    <mergeCell ref="AY12:BD12"/>
    <mergeCell ref="BE12:BN12"/>
    <mergeCell ref="AU10:AX10"/>
    <mergeCell ref="AY10:BD10"/>
    <mergeCell ref="BE10:BN10"/>
    <mergeCell ref="D11:K11"/>
    <mergeCell ref="L11:AC11"/>
    <mergeCell ref="AD11:AQ11"/>
    <mergeCell ref="AR11:AT11"/>
    <mergeCell ref="AU11:AX11"/>
    <mergeCell ref="AY11:BD11"/>
    <mergeCell ref="BE13:BN13"/>
    <mergeCell ref="D14:K14"/>
    <mergeCell ref="L14:AC14"/>
    <mergeCell ref="AD14:AQ14"/>
    <mergeCell ref="AR14:AT14"/>
    <mergeCell ref="AU14:AX14"/>
    <mergeCell ref="AY14:BD14"/>
    <mergeCell ref="BE14:BN14"/>
    <mergeCell ref="D13:K13"/>
    <mergeCell ref="L13:AC13"/>
    <mergeCell ref="AD13:AQ13"/>
    <mergeCell ref="AR13:AT13"/>
    <mergeCell ref="AU13:AX13"/>
    <mergeCell ref="AY13:BD13"/>
    <mergeCell ref="BE15:BN15"/>
    <mergeCell ref="D16:K16"/>
    <mergeCell ref="L16:AC16"/>
    <mergeCell ref="AD16:AQ16"/>
    <mergeCell ref="AR16:AT16"/>
    <mergeCell ref="AU16:AX16"/>
    <mergeCell ref="AY16:BD16"/>
    <mergeCell ref="BE16:BN16"/>
    <mergeCell ref="D15:K15"/>
    <mergeCell ref="L15:AC15"/>
    <mergeCell ref="AD15:AQ15"/>
    <mergeCell ref="AR15:AT15"/>
    <mergeCell ref="AU15:AX15"/>
    <mergeCell ref="AY15:BD15"/>
    <mergeCell ref="AD18:AQ18"/>
    <mergeCell ref="AR18:AT18"/>
    <mergeCell ref="AU18:AX18"/>
    <mergeCell ref="AY18:BD18"/>
    <mergeCell ref="BE18:BN18"/>
    <mergeCell ref="D17:K17"/>
    <mergeCell ref="L17:AC17"/>
    <mergeCell ref="AD17:AQ17"/>
    <mergeCell ref="AR17:AT17"/>
    <mergeCell ref="AU17:AX17"/>
    <mergeCell ref="AY17:BD17"/>
    <mergeCell ref="D21:AQ21"/>
    <mergeCell ref="AR21:AT21"/>
    <mergeCell ref="AU21:AX21"/>
    <mergeCell ref="AY21:BD21"/>
    <mergeCell ref="BE21:BN21"/>
    <mergeCell ref="A23:M23"/>
    <mergeCell ref="BE19:BN19"/>
    <mergeCell ref="D20:K20"/>
    <mergeCell ref="L20:AC20"/>
    <mergeCell ref="AD20:AQ20"/>
    <mergeCell ref="AR20:AT20"/>
    <mergeCell ref="AU20:AX20"/>
    <mergeCell ref="AY20:BD20"/>
    <mergeCell ref="BE20:BN20"/>
    <mergeCell ref="D19:K19"/>
    <mergeCell ref="L19:AC19"/>
    <mergeCell ref="AD19:AQ19"/>
    <mergeCell ref="AR19:AT19"/>
    <mergeCell ref="AU19:AX19"/>
    <mergeCell ref="AY19:BD19"/>
    <mergeCell ref="A11:C21"/>
    <mergeCell ref="BE17:BN17"/>
    <mergeCell ref="D18:K18"/>
    <mergeCell ref="L18:AC18"/>
    <mergeCell ref="AY24:BD24"/>
    <mergeCell ref="BE24:BN24"/>
    <mergeCell ref="D25:M25"/>
    <mergeCell ref="N25:AL25"/>
    <mergeCell ref="AM25:AO25"/>
    <mergeCell ref="AP25:AS25"/>
    <mergeCell ref="AT25:AX25"/>
    <mergeCell ref="AY25:BD25"/>
    <mergeCell ref="BE25:BN25"/>
    <mergeCell ref="D24:M24"/>
    <mergeCell ref="N24:AL24"/>
    <mergeCell ref="AM24:AO24"/>
    <mergeCell ref="AP24:AS24"/>
    <mergeCell ref="AT24:AX24"/>
    <mergeCell ref="AT26:AX26"/>
    <mergeCell ref="AY26:BD26"/>
    <mergeCell ref="BE26:BN26"/>
    <mergeCell ref="D27:M27"/>
    <mergeCell ref="N27:AL27"/>
    <mergeCell ref="AM27:AO27"/>
    <mergeCell ref="AP27:AS27"/>
    <mergeCell ref="AT27:AX27"/>
    <mergeCell ref="AY27:BD27"/>
    <mergeCell ref="BE27:BN27"/>
    <mergeCell ref="D26:M26"/>
    <mergeCell ref="N26:AL26"/>
    <mergeCell ref="AM26:AO26"/>
    <mergeCell ref="AP26:AS26"/>
    <mergeCell ref="BE28:BN28"/>
    <mergeCell ref="D29:M29"/>
    <mergeCell ref="N29:AL29"/>
    <mergeCell ref="AM29:AO29"/>
    <mergeCell ref="AP29:AS29"/>
    <mergeCell ref="AT29:AX29"/>
    <mergeCell ref="AY29:BD29"/>
    <mergeCell ref="BE29:BN29"/>
    <mergeCell ref="D28:M28"/>
    <mergeCell ref="N28:AL28"/>
    <mergeCell ref="AM28:AO28"/>
    <mergeCell ref="AP28:AS28"/>
    <mergeCell ref="AT28:AX28"/>
    <mergeCell ref="AY28:BD28"/>
    <mergeCell ref="BE30:BN30"/>
    <mergeCell ref="D31:M31"/>
    <mergeCell ref="N31:AL31"/>
    <mergeCell ref="AM31:AO31"/>
    <mergeCell ref="AP31:AS31"/>
    <mergeCell ref="AT31:AX31"/>
    <mergeCell ref="AY31:BD31"/>
    <mergeCell ref="BE31:BN31"/>
    <mergeCell ref="D30:M30"/>
    <mergeCell ref="N30:AL30"/>
    <mergeCell ref="AM30:AO30"/>
    <mergeCell ref="AP30:AS30"/>
    <mergeCell ref="AT30:AX30"/>
    <mergeCell ref="AY30:BD30"/>
    <mergeCell ref="BE32:BN32"/>
    <mergeCell ref="D33:M33"/>
    <mergeCell ref="N33:AL33"/>
    <mergeCell ref="AM33:AO33"/>
    <mergeCell ref="AP33:AS33"/>
    <mergeCell ref="AT33:AX33"/>
    <mergeCell ref="AY33:BD33"/>
    <mergeCell ref="BE33:BN33"/>
    <mergeCell ref="D32:M32"/>
    <mergeCell ref="N32:AL32"/>
    <mergeCell ref="AM32:AO32"/>
    <mergeCell ref="AP32:AS32"/>
    <mergeCell ref="AT32:AX32"/>
    <mergeCell ref="AY32:BD32"/>
    <mergeCell ref="BE34:BN34"/>
    <mergeCell ref="D35:M35"/>
    <mergeCell ref="N35:AL35"/>
    <mergeCell ref="AM35:AO35"/>
    <mergeCell ref="AP35:AS35"/>
    <mergeCell ref="AT35:AX35"/>
    <mergeCell ref="AY35:BD35"/>
    <mergeCell ref="BE35:BN35"/>
    <mergeCell ref="D34:M34"/>
    <mergeCell ref="N34:AL34"/>
    <mergeCell ref="AM34:AO34"/>
    <mergeCell ref="AP34:AS34"/>
    <mergeCell ref="AT34:AX34"/>
    <mergeCell ref="AY34:BD34"/>
    <mergeCell ref="AP37:AS37"/>
    <mergeCell ref="AT37:AX37"/>
    <mergeCell ref="AY37:BD37"/>
    <mergeCell ref="BE37:BN37"/>
    <mergeCell ref="D36:M36"/>
    <mergeCell ref="N36:AL36"/>
    <mergeCell ref="AM36:AO36"/>
    <mergeCell ref="AP36:AS36"/>
    <mergeCell ref="AT36:AX36"/>
    <mergeCell ref="AY36:BD36"/>
    <mergeCell ref="D40:AX40"/>
    <mergeCell ref="AY40:BD40"/>
    <mergeCell ref="BE40:BN40"/>
    <mergeCell ref="A42:AX42"/>
    <mergeCell ref="AY42:BD42"/>
    <mergeCell ref="BE38:BN38"/>
    <mergeCell ref="D39:M39"/>
    <mergeCell ref="N39:AL39"/>
    <mergeCell ref="AM39:AO39"/>
    <mergeCell ref="AP39:AS39"/>
    <mergeCell ref="AT39:AX39"/>
    <mergeCell ref="AY39:BD39"/>
    <mergeCell ref="BE39:BN39"/>
    <mergeCell ref="D38:M38"/>
    <mergeCell ref="N38:AL38"/>
    <mergeCell ref="AM38:AO38"/>
    <mergeCell ref="AP38:AS38"/>
    <mergeCell ref="AT38:AX38"/>
    <mergeCell ref="AY38:BD38"/>
    <mergeCell ref="A24:C40"/>
    <mergeCell ref="BE36:BN36"/>
    <mergeCell ref="D37:M37"/>
    <mergeCell ref="N37:AL37"/>
    <mergeCell ref="AM37:AO37"/>
  </mergeCells>
  <phoneticPr fontId="28"/>
  <dataValidations count="8">
    <dataValidation type="list" allowBlank="1" showInputMessage="1" showErrorMessage="1" sqref="D25:D39" xr:uid="{3AF2F32C-1AF5-423E-BD90-55DEB029389F}">
      <formula1>"取付に必要な施工費,取付に必要な部材費,解体・脱着・撤去費,その他"</formula1>
    </dataValidation>
    <dataValidation imeMode="disabled" operator="greaterThan" allowBlank="1" showInputMessage="1" showErrorMessage="1" sqref="AY25:BD39" xr:uid="{4336A757-1408-48CF-A11A-8E36903CA841}"/>
    <dataValidation type="custom" imeMode="disabled" allowBlank="1" showInputMessage="1" showErrorMessage="1" errorTitle="入力エラー" error="小数点以下の入力はできません。" sqref="AR11:AX20 AY40:AY41 AT25:AX39" xr:uid="{E84D9442-473F-4EA7-A4C9-E5F3D0157B2F}">
      <formula1>AR11-ROUNDDOWN(AR11,0)=0</formula1>
    </dataValidation>
    <dataValidation imeMode="disabled" allowBlank="1" showInputMessage="1" showErrorMessage="1" sqref="AR21:AX22 AY42:BN42" xr:uid="{E2C7AFAD-7DB5-46EA-9A26-9EB7842ED658}"/>
    <dataValidation type="whole" imeMode="disabled" operator="greaterThan" allowBlank="1" showInputMessage="1" showErrorMessage="1" sqref="AT23:AZ23 AY11:BD22 BE22:BN22" xr:uid="{EE15F808-A49E-469B-86E4-920C68A05BE3}">
      <formula1>0</formula1>
    </dataValidation>
    <dataValidation type="list" allowBlank="1" showInputMessage="1" sqref="AP25:AS39" xr:uid="{712CB5ED-2F0A-4097-B54A-A69492C3A748}">
      <formula1>"式,人工,個,箇所,台,枚,組,m,㎡,㎥"</formula1>
    </dataValidation>
    <dataValidation type="custom" imeMode="disabled" allowBlank="1" showInputMessage="1" showErrorMessage="1" errorTitle="入力エラー" error="小数点は第二位まで、三位以下切り捨てで入力して下さい。" sqref="AP23:AR23" xr:uid="{D55F2904-4133-4E7A-8ED1-2885EF95FCE8}">
      <formula1>AP23-ROUNDDOWN(AP23,2)=0</formula1>
    </dataValidation>
    <dataValidation type="custom" imeMode="disabled" operator="greaterThanOrEqual" allowBlank="1" showInputMessage="1" showErrorMessage="1" errorTitle="入力エラー" error="小数点は第2位まで入力して下さい。" sqref="AM25:AO39" xr:uid="{CB42F4CF-0E77-4E15-9BDE-5D0D7DAE609A}">
      <formula1>AM25-ROUND(AM25,2)=0</formula1>
    </dataValidation>
  </dataValidations>
  <printOptions horizontalCentered="1"/>
  <pageMargins left="0.11811023622047245" right="0.11811023622047245" top="0.43307086614173229" bottom="0" header="0.31496062992125984" footer="0"/>
  <pageSetup paperSize="9" scale="3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77E44-A6BD-4A36-BEBE-AC842C1B8DE7}">
  <sheetPr>
    <pageSetUpPr fitToPage="1"/>
  </sheetPr>
  <dimension ref="A1:CI60"/>
  <sheetViews>
    <sheetView showGridLines="0" showZeros="0" view="pageBreakPreview" zoomScale="70" zoomScaleNormal="70" zoomScaleSheetLayoutView="70" workbookViewId="0">
      <selection sqref="A1:AK1"/>
    </sheetView>
  </sheetViews>
  <sheetFormatPr defaultColWidth="3.453125" defaultRowHeight="13" x14ac:dyDescent="0.2"/>
  <cols>
    <col min="1" max="11" width="3.453125" style="2" customWidth="1"/>
    <col min="12" max="17" width="3.6328125" style="2" customWidth="1"/>
    <col min="18" max="20" width="3.6328125" style="4" customWidth="1"/>
    <col min="21" max="28" width="3.6328125" style="5" customWidth="1"/>
    <col min="29" max="30" width="3.453125" style="2" customWidth="1"/>
    <col min="31" max="33" width="3.6328125" style="2" customWidth="1"/>
    <col min="34" max="36" width="3.453125" style="2" customWidth="1"/>
    <col min="37" max="38" width="3.453125" style="2"/>
    <col min="39" max="39" width="5.90625" style="2" customWidth="1"/>
    <col min="40" max="40" width="51.81640625" style="2" hidden="1" customWidth="1"/>
    <col min="41" max="41" width="19.81640625" style="2" customWidth="1"/>
    <col min="42" max="86" width="3.453125" style="2"/>
    <col min="87" max="87" width="9.08984375" style="2" bestFit="1" customWidth="1"/>
    <col min="88" max="16384" width="3.453125" style="2"/>
  </cols>
  <sheetData>
    <row r="1" spans="1:87" ht="15" customHeight="1" x14ac:dyDescent="0.2">
      <c r="A1" s="669" t="s">
        <v>361</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298"/>
      <c r="AM1" s="2" t="s">
        <v>533</v>
      </c>
    </row>
    <row r="2" spans="1:87" ht="30" customHeight="1" x14ac:dyDescent="0.2">
      <c r="A2" s="1384" t="s">
        <v>257</v>
      </c>
      <c r="B2" s="1384"/>
      <c r="C2" s="1384"/>
      <c r="D2" s="1384"/>
      <c r="E2" s="1384"/>
      <c r="F2" s="1384"/>
      <c r="G2" s="1384"/>
      <c r="H2" s="1384"/>
      <c r="I2" s="1384"/>
      <c r="J2" s="1384"/>
      <c r="K2" s="1384"/>
      <c r="L2" s="1384"/>
      <c r="M2" s="1384"/>
      <c r="N2" s="1384"/>
      <c r="O2" s="1384"/>
      <c r="P2" s="1384"/>
      <c r="Q2" s="1384"/>
      <c r="R2" s="1384"/>
      <c r="S2" s="1384"/>
      <c r="T2" s="1384"/>
      <c r="U2" s="1384"/>
      <c r="V2" s="1384"/>
      <c r="W2" s="1384"/>
      <c r="X2" s="1384"/>
      <c r="Y2" s="1384"/>
      <c r="Z2" s="1384"/>
      <c r="AA2" s="1384"/>
      <c r="AB2" s="1384"/>
      <c r="AC2" s="1384"/>
      <c r="AD2" s="1384"/>
      <c r="AE2" s="1384"/>
      <c r="AF2" s="1384"/>
      <c r="AG2" s="1384"/>
      <c r="AH2" s="1384"/>
      <c r="AI2" s="1384"/>
      <c r="AJ2" s="1384"/>
      <c r="AK2" s="1384"/>
      <c r="AL2" s="350"/>
    </row>
    <row r="3" spans="1:87" ht="9" customHeight="1" x14ac:dyDescent="0.2">
      <c r="A3" s="27"/>
      <c r="B3" s="27"/>
      <c r="C3" s="27"/>
      <c r="D3" s="27"/>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row>
    <row r="4" spans="1:87" ht="14.25" customHeight="1" thickBot="1" x14ac:dyDescent="0.25">
      <c r="A4" s="15"/>
      <c r="B4" s="31"/>
      <c r="C4" s="232"/>
      <c r="D4" s="232"/>
      <c r="E4" s="232"/>
      <c r="F4" s="232"/>
      <c r="G4" s="232"/>
      <c r="H4" s="232"/>
      <c r="I4" s="232"/>
      <c r="J4" s="232"/>
      <c r="K4" s="232"/>
      <c r="L4" s="232"/>
      <c r="M4" s="232"/>
      <c r="N4" s="16"/>
      <c r="O4" s="332"/>
      <c r="P4" s="332"/>
      <c r="Q4" s="16"/>
      <c r="R4" s="16"/>
      <c r="S4" s="16"/>
      <c r="T4" s="16"/>
      <c r="U4" s="16"/>
      <c r="V4" s="16"/>
      <c r="W4" s="16"/>
      <c r="X4" s="16"/>
      <c r="Y4" s="16"/>
      <c r="Z4" s="16"/>
      <c r="AA4" s="16"/>
      <c r="AB4" s="16"/>
      <c r="AC4" s="16"/>
      <c r="AD4" s="16"/>
      <c r="AE4" s="16"/>
      <c r="AF4" s="16"/>
      <c r="AG4" s="16"/>
      <c r="AH4" s="16"/>
      <c r="AI4" s="333"/>
      <c r="AJ4" s="333"/>
    </row>
    <row r="5" spans="1:87" ht="25" customHeight="1" x14ac:dyDescent="0.2">
      <c r="A5" s="6"/>
      <c r="B5" s="6"/>
      <c r="C5" s="1406" t="s">
        <v>349</v>
      </c>
      <c r="D5" s="1407"/>
      <c r="E5" s="1407"/>
      <c r="F5" s="1407"/>
      <c r="G5" s="1407"/>
      <c r="H5" s="1407"/>
      <c r="I5" s="1407"/>
      <c r="J5" s="1407"/>
      <c r="K5" s="1407"/>
      <c r="L5" s="1407"/>
      <c r="M5" s="1407"/>
      <c r="N5" s="1407"/>
      <c r="O5" s="1407"/>
      <c r="P5" s="1407"/>
      <c r="Q5" s="1407"/>
      <c r="R5" s="1407"/>
      <c r="S5" s="1407"/>
      <c r="T5" s="1407"/>
      <c r="U5" s="1407"/>
      <c r="V5" s="1407"/>
      <c r="W5" s="1407"/>
      <c r="X5" s="1407"/>
      <c r="Y5" s="1407"/>
      <c r="Z5" s="1407"/>
      <c r="AA5" s="1407"/>
      <c r="AB5" s="1407"/>
      <c r="AC5" s="1407"/>
      <c r="AD5" s="1407"/>
      <c r="AE5" s="1407"/>
      <c r="AF5" s="1407"/>
      <c r="AG5" s="1407"/>
      <c r="AH5" s="1407"/>
      <c r="AI5" s="1407"/>
      <c r="AJ5" s="1408"/>
      <c r="AM5" s="208" t="s">
        <v>78</v>
      </c>
      <c r="AN5" s="209" t="s">
        <v>292</v>
      </c>
    </row>
    <row r="6" spans="1:87" ht="40" customHeight="1" x14ac:dyDescent="0.2">
      <c r="A6" s="6"/>
      <c r="B6" s="6"/>
      <c r="C6" s="1385" t="s">
        <v>350</v>
      </c>
      <c r="D6" s="1386"/>
      <c r="E6" s="1386"/>
      <c r="F6" s="1386"/>
      <c r="G6" s="1386"/>
      <c r="H6" s="1386"/>
      <c r="I6" s="1386"/>
      <c r="J6" s="1386"/>
      <c r="K6" s="1386"/>
      <c r="L6" s="1386"/>
      <c r="M6" s="1386"/>
      <c r="N6" s="1386"/>
      <c r="O6" s="1386"/>
      <c r="P6" s="1386"/>
      <c r="Q6" s="1386"/>
      <c r="R6" s="1387"/>
      <c r="S6" s="257"/>
      <c r="T6" s="1394"/>
      <c r="U6" s="1395"/>
      <c r="V6" s="1395"/>
      <c r="W6" s="1395"/>
      <c r="X6" s="1395"/>
      <c r="Y6" s="1395"/>
      <c r="Z6" s="1395"/>
      <c r="AA6" s="1395"/>
      <c r="AB6" s="1395"/>
      <c r="AC6" s="1395"/>
      <c r="AD6" s="1395"/>
      <c r="AE6" s="1395"/>
      <c r="AF6" s="1395"/>
      <c r="AG6" s="1395"/>
      <c r="AH6" s="1395"/>
      <c r="AI6" s="1409" t="s">
        <v>27</v>
      </c>
      <c r="AJ6" s="1410"/>
      <c r="AM6" s="208">
        <v>1</v>
      </c>
      <c r="AN6" s="242"/>
    </row>
    <row r="7" spans="1:87" ht="40" customHeight="1" x14ac:dyDescent="0.2">
      <c r="A7" s="6"/>
      <c r="B7" s="6"/>
      <c r="C7" s="1385" t="s">
        <v>351</v>
      </c>
      <c r="D7" s="1386"/>
      <c r="E7" s="1386"/>
      <c r="F7" s="1386"/>
      <c r="G7" s="1386"/>
      <c r="H7" s="1386"/>
      <c r="I7" s="1386"/>
      <c r="J7" s="1386"/>
      <c r="K7" s="1386"/>
      <c r="L7" s="1386"/>
      <c r="M7" s="1386"/>
      <c r="N7" s="1386"/>
      <c r="O7" s="1386"/>
      <c r="P7" s="1386"/>
      <c r="Q7" s="1386"/>
      <c r="R7" s="1387"/>
      <c r="S7" s="257"/>
      <c r="T7" s="1388"/>
      <c r="U7" s="1389"/>
      <c r="V7" s="1389"/>
      <c r="W7" s="1389"/>
      <c r="X7" s="1389"/>
      <c r="Y7" s="1389"/>
      <c r="Z7" s="1389"/>
      <c r="AA7" s="1389"/>
      <c r="AB7" s="1389"/>
      <c r="AC7" s="1389"/>
      <c r="AD7" s="1389"/>
      <c r="AE7" s="1389"/>
      <c r="AF7" s="1389"/>
      <c r="AG7" s="1389"/>
      <c r="AH7" s="1389"/>
      <c r="AI7" s="1389"/>
      <c r="AJ7" s="1390"/>
      <c r="AM7" s="208">
        <v>2</v>
      </c>
      <c r="AN7" s="242"/>
      <c r="AO7" s="368" t="s">
        <v>528</v>
      </c>
    </row>
    <row r="8" spans="1:87" ht="40" customHeight="1" x14ac:dyDescent="0.2">
      <c r="A8" s="6"/>
      <c r="B8" s="6"/>
      <c r="C8" s="1391" t="s">
        <v>352</v>
      </c>
      <c r="D8" s="1392"/>
      <c r="E8" s="1392"/>
      <c r="F8" s="1392"/>
      <c r="G8" s="1392"/>
      <c r="H8" s="1392"/>
      <c r="I8" s="1392"/>
      <c r="J8" s="1392"/>
      <c r="K8" s="1392"/>
      <c r="L8" s="1392"/>
      <c r="M8" s="1392"/>
      <c r="N8" s="1392"/>
      <c r="O8" s="1392"/>
      <c r="P8" s="1392"/>
      <c r="Q8" s="1392"/>
      <c r="R8" s="1393"/>
      <c r="S8" s="257"/>
      <c r="T8" s="1394"/>
      <c r="U8" s="1395"/>
      <c r="V8" s="1395"/>
      <c r="W8" s="1395"/>
      <c r="X8" s="1395"/>
      <c r="Y8" s="1395"/>
      <c r="Z8" s="1395"/>
      <c r="AA8" s="1395"/>
      <c r="AB8" s="1395"/>
      <c r="AC8" s="1395"/>
      <c r="AD8" s="1395"/>
      <c r="AE8" s="1395"/>
      <c r="AF8" s="1395"/>
      <c r="AG8" s="1395"/>
      <c r="AH8" s="1395"/>
      <c r="AI8" s="1395"/>
      <c r="AJ8" s="1396"/>
      <c r="AM8" s="208">
        <v>3</v>
      </c>
      <c r="AN8" s="242"/>
      <c r="CI8" s="367"/>
    </row>
    <row r="9" spans="1:87" ht="40" customHeight="1" x14ac:dyDescent="0.2">
      <c r="A9" s="6"/>
      <c r="B9" s="6"/>
      <c r="C9" s="1397" t="s">
        <v>353</v>
      </c>
      <c r="D9" s="1399" t="s">
        <v>354</v>
      </c>
      <c r="E9" s="1392"/>
      <c r="F9" s="1392"/>
      <c r="G9" s="1392"/>
      <c r="H9" s="1392"/>
      <c r="I9" s="1392"/>
      <c r="J9" s="1392"/>
      <c r="K9" s="1392"/>
      <c r="L9" s="1392"/>
      <c r="M9" s="1392"/>
      <c r="N9" s="1392"/>
      <c r="O9" s="1392"/>
      <c r="P9" s="1392"/>
      <c r="Q9" s="1392"/>
      <c r="R9" s="1393"/>
      <c r="S9" s="257"/>
      <c r="T9" s="1394"/>
      <c r="U9" s="1395"/>
      <c r="V9" s="1395"/>
      <c r="W9" s="1395"/>
      <c r="X9" s="1395"/>
      <c r="Y9" s="1395"/>
      <c r="Z9" s="1395"/>
      <c r="AA9" s="1395"/>
      <c r="AB9" s="1395"/>
      <c r="AC9" s="1395"/>
      <c r="AD9" s="1395"/>
      <c r="AE9" s="1395"/>
      <c r="AF9" s="1395"/>
      <c r="AG9" s="1395"/>
      <c r="AH9" s="1395"/>
      <c r="AI9" s="1395"/>
      <c r="AJ9" s="1396"/>
      <c r="AM9" s="208">
        <v>4</v>
      </c>
      <c r="AN9" s="242"/>
      <c r="CI9" s="367"/>
    </row>
    <row r="10" spans="1:87" ht="40" customHeight="1" thickBot="1" x14ac:dyDescent="0.25">
      <c r="A10" s="6"/>
      <c r="B10" s="6"/>
      <c r="C10" s="1398"/>
      <c r="D10" s="1400" t="s">
        <v>355</v>
      </c>
      <c r="E10" s="1401"/>
      <c r="F10" s="1401"/>
      <c r="G10" s="1401"/>
      <c r="H10" s="1401"/>
      <c r="I10" s="1401"/>
      <c r="J10" s="1401"/>
      <c r="K10" s="1401"/>
      <c r="L10" s="1401"/>
      <c r="M10" s="1401"/>
      <c r="N10" s="1401"/>
      <c r="O10" s="1401"/>
      <c r="P10" s="1401"/>
      <c r="Q10" s="1401"/>
      <c r="R10" s="1402"/>
      <c r="S10" s="258"/>
      <c r="T10" s="1403"/>
      <c r="U10" s="1404"/>
      <c r="V10" s="1404"/>
      <c r="W10" s="1404"/>
      <c r="X10" s="1404"/>
      <c r="Y10" s="1404"/>
      <c r="Z10" s="1404"/>
      <c r="AA10" s="1404"/>
      <c r="AB10" s="1404"/>
      <c r="AC10" s="1404"/>
      <c r="AD10" s="1404"/>
      <c r="AE10" s="1404"/>
      <c r="AF10" s="1404"/>
      <c r="AG10" s="1404"/>
      <c r="AH10" s="1404"/>
      <c r="AI10" s="1404"/>
      <c r="AJ10" s="1405"/>
      <c r="AM10" s="208">
        <v>5</v>
      </c>
      <c r="AN10" s="242"/>
    </row>
    <row r="11" spans="1:87" ht="18" customHeight="1" x14ac:dyDescent="0.2">
      <c r="A11" s="6"/>
      <c r="B11" s="6"/>
      <c r="C11" s="1"/>
      <c r="D11" s="1"/>
      <c r="E11" s="1"/>
      <c r="F11" s="1"/>
      <c r="G11" s="1"/>
      <c r="H11" s="1"/>
      <c r="I11" s="1"/>
      <c r="J11" s="1"/>
      <c r="K11" s="1"/>
      <c r="L11" s="1"/>
      <c r="M11" s="1"/>
      <c r="N11" s="1"/>
      <c r="O11" s="1"/>
      <c r="P11" s="1"/>
      <c r="Q11" s="1"/>
      <c r="R11" s="51"/>
      <c r="S11" s="27"/>
      <c r="T11" s="27"/>
      <c r="U11" s="27"/>
      <c r="V11" s="18"/>
      <c r="W11" s="18"/>
      <c r="X11" s="13"/>
      <c r="Y11" s="14"/>
      <c r="Z11" s="14"/>
      <c r="AA11" s="14"/>
      <c r="AB11" s="2"/>
      <c r="AC11" s="4"/>
      <c r="AD11" s="14"/>
      <c r="AE11" s="14"/>
      <c r="AF11" s="14"/>
      <c r="AG11" s="14"/>
      <c r="AH11" s="14"/>
      <c r="AI11" s="14"/>
      <c r="AJ11" s="14"/>
    </row>
    <row r="12" spans="1:87" ht="30" customHeight="1" x14ac:dyDescent="0.2">
      <c r="A12" s="28"/>
      <c r="B12" s="27"/>
      <c r="C12" s="28" t="s">
        <v>226</v>
      </c>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row>
    <row r="13" spans="1:87" ht="18" customHeight="1" x14ac:dyDescent="0.2">
      <c r="A13" s="6"/>
      <c r="B13" s="6"/>
      <c r="C13" s="6" t="s">
        <v>224</v>
      </c>
      <c r="D13" s="1"/>
      <c r="E13" s="1"/>
      <c r="F13" s="1"/>
      <c r="G13" s="1"/>
      <c r="H13" s="1"/>
      <c r="I13" s="1"/>
      <c r="J13" s="1"/>
      <c r="K13" s="1"/>
      <c r="L13" s="1"/>
      <c r="M13" s="1"/>
      <c r="N13" s="1"/>
      <c r="O13" s="1"/>
      <c r="P13" s="1"/>
      <c r="Q13" s="1"/>
      <c r="R13" s="51"/>
      <c r="S13" s="51"/>
      <c r="T13" s="51"/>
      <c r="U13" s="3"/>
      <c r="V13" s="3"/>
      <c r="W13" s="3"/>
      <c r="X13" s="3"/>
      <c r="Y13" s="3"/>
      <c r="Z13" s="3"/>
      <c r="AA13" s="3"/>
    </row>
    <row r="14" spans="1:87" ht="18" customHeight="1" x14ac:dyDescent="0.2">
      <c r="A14" s="6"/>
      <c r="B14" s="6"/>
      <c r="C14" s="6" t="s">
        <v>225</v>
      </c>
      <c r="D14" s="1"/>
      <c r="E14" s="1"/>
      <c r="F14" s="1"/>
      <c r="G14" s="1"/>
      <c r="H14" s="1"/>
      <c r="I14" s="1"/>
      <c r="J14" s="1"/>
      <c r="K14" s="1"/>
      <c r="L14" s="1"/>
      <c r="M14" s="1"/>
      <c r="N14" s="1"/>
      <c r="O14" s="1"/>
      <c r="P14" s="1"/>
      <c r="Q14" s="1"/>
      <c r="R14" s="51"/>
      <c r="S14" s="51"/>
      <c r="T14" s="51"/>
      <c r="U14" s="3"/>
      <c r="V14" s="3"/>
      <c r="W14" s="3"/>
      <c r="X14" s="3"/>
      <c r="Y14" s="3"/>
      <c r="Z14" s="3"/>
      <c r="AA14" s="3"/>
    </row>
    <row r="15" spans="1:87" ht="18" customHeight="1" x14ac:dyDescent="0.2">
      <c r="A15" s="6"/>
      <c r="B15" s="6"/>
      <c r="C15" s="6" t="s">
        <v>69</v>
      </c>
      <c r="D15" s="1"/>
      <c r="E15" s="1"/>
      <c r="F15" s="1"/>
      <c r="G15" s="1"/>
      <c r="H15" s="1"/>
      <c r="I15" s="1"/>
      <c r="J15" s="1"/>
      <c r="K15" s="1"/>
      <c r="L15" s="1"/>
      <c r="M15" s="1"/>
      <c r="N15" s="1"/>
      <c r="O15" s="1"/>
      <c r="P15" s="1"/>
      <c r="Q15" s="1"/>
      <c r="R15" s="51"/>
      <c r="S15" s="51"/>
      <c r="T15" s="51"/>
      <c r="U15" s="3"/>
      <c r="V15" s="3"/>
      <c r="W15" s="3"/>
      <c r="X15" s="3"/>
      <c r="Y15" s="3"/>
      <c r="Z15" s="3"/>
      <c r="AA15" s="3"/>
    </row>
    <row r="16" spans="1:87" ht="9" customHeight="1" x14ac:dyDescent="0.2">
      <c r="A16" s="6"/>
      <c r="B16" s="6"/>
      <c r="C16" s="6"/>
      <c r="D16" s="1"/>
      <c r="E16" s="1"/>
      <c r="F16" s="1"/>
      <c r="G16" s="1"/>
      <c r="H16" s="1"/>
      <c r="I16" s="1"/>
      <c r="J16" s="1"/>
      <c r="K16" s="1"/>
      <c r="L16" s="1"/>
      <c r="M16" s="1"/>
      <c r="N16" s="1"/>
      <c r="O16" s="1"/>
      <c r="P16" s="1"/>
      <c r="Q16" s="1"/>
      <c r="R16" s="51"/>
      <c r="S16" s="51"/>
      <c r="T16" s="51"/>
      <c r="U16" s="3"/>
      <c r="V16" s="3"/>
      <c r="W16" s="3"/>
      <c r="X16" s="3"/>
      <c r="Y16" s="3"/>
      <c r="Z16" s="3"/>
      <c r="AA16" s="3"/>
    </row>
    <row r="17" spans="1:54" ht="18" customHeight="1" x14ac:dyDescent="0.2">
      <c r="B17" s="6"/>
      <c r="C17" s="34"/>
      <c r="D17" s="35"/>
      <c r="E17" s="13" t="s">
        <v>72</v>
      </c>
      <c r="F17" s="14"/>
      <c r="G17" s="14"/>
      <c r="H17" s="14"/>
      <c r="J17" s="4"/>
      <c r="K17" s="9"/>
      <c r="L17" s="9"/>
      <c r="M17" s="36"/>
      <c r="N17" s="37"/>
      <c r="O17" s="13" t="s">
        <v>26</v>
      </c>
      <c r="P17" s="14"/>
      <c r="Q17" s="14"/>
      <c r="R17" s="2"/>
      <c r="S17" s="2"/>
      <c r="T17" s="27"/>
      <c r="U17" s="27"/>
      <c r="V17" s="27"/>
      <c r="W17" s="27"/>
      <c r="X17" s="27"/>
      <c r="Y17" s="27"/>
      <c r="Z17" s="27"/>
      <c r="AA17" s="27"/>
      <c r="AB17" s="27"/>
      <c r="AC17" s="27"/>
      <c r="AD17" s="27"/>
      <c r="AE17" s="27"/>
      <c r="AF17" s="27"/>
      <c r="AG17" s="27"/>
      <c r="AH17" s="27"/>
      <c r="AI17" s="27"/>
      <c r="AJ17" s="27"/>
    </row>
    <row r="18" spans="1:54" ht="18" customHeight="1" x14ac:dyDescent="0.2">
      <c r="A18" s="6"/>
      <c r="B18" s="6"/>
      <c r="C18" s="1"/>
      <c r="D18" s="1"/>
      <c r="E18" s="1"/>
      <c r="F18" s="1"/>
      <c r="G18" s="1"/>
      <c r="H18" s="1"/>
      <c r="I18" s="1"/>
      <c r="J18" s="1"/>
      <c r="K18" s="1"/>
      <c r="L18" s="1"/>
      <c r="M18" s="1"/>
      <c r="N18" s="1"/>
      <c r="O18" s="1"/>
      <c r="P18" s="1"/>
      <c r="Q18" s="1"/>
      <c r="R18" s="51"/>
      <c r="S18" s="27"/>
      <c r="T18" s="27"/>
      <c r="U18" s="27"/>
      <c r="V18" s="18"/>
      <c r="W18" s="18"/>
      <c r="X18" s="13"/>
      <c r="Y18" s="14"/>
      <c r="Z18" s="14"/>
      <c r="AA18" s="14"/>
      <c r="AB18" s="2"/>
      <c r="AC18" s="4"/>
      <c r="AD18" s="14"/>
      <c r="AE18" s="14"/>
      <c r="AF18" s="14"/>
      <c r="AG18" s="14"/>
      <c r="AH18" s="14"/>
      <c r="AI18" s="14"/>
      <c r="AJ18" s="14"/>
    </row>
    <row r="19" spans="1:54" ht="18" customHeight="1" x14ac:dyDescent="0.2">
      <c r="A19" s="6"/>
      <c r="B19" s="6"/>
      <c r="C19" s="1"/>
      <c r="D19" s="1"/>
      <c r="E19" s="1"/>
      <c r="F19" s="1"/>
      <c r="G19" s="1"/>
      <c r="H19" s="1"/>
      <c r="I19" s="1"/>
      <c r="J19" s="1"/>
      <c r="K19" s="1"/>
      <c r="L19" s="1"/>
      <c r="M19" s="1"/>
      <c r="N19" s="1"/>
      <c r="O19" s="1"/>
      <c r="P19" s="1"/>
      <c r="Q19" s="1"/>
      <c r="R19" s="51"/>
      <c r="S19" s="27"/>
      <c r="T19" s="27"/>
      <c r="U19" s="27"/>
      <c r="V19" s="18"/>
      <c r="W19" s="18"/>
      <c r="X19" s="13"/>
      <c r="Y19" s="14"/>
      <c r="Z19" s="14"/>
      <c r="AA19" s="14"/>
      <c r="AB19" s="2"/>
      <c r="AC19" s="4"/>
      <c r="AD19" s="14"/>
      <c r="AE19" s="14"/>
      <c r="AF19" s="14"/>
      <c r="AG19" s="14"/>
      <c r="AH19" s="14"/>
      <c r="AI19" s="14"/>
      <c r="AJ19" s="14"/>
    </row>
    <row r="20" spans="1:54" ht="21.5" thickBot="1" x14ac:dyDescent="0.25">
      <c r="A20" s="8"/>
      <c r="B20" s="8"/>
      <c r="C20" s="8"/>
      <c r="D20" s="1"/>
      <c r="E20" s="1"/>
      <c r="F20" s="1"/>
      <c r="G20" s="1"/>
      <c r="H20" s="1"/>
      <c r="I20" s="1"/>
      <c r="J20" s="1"/>
      <c r="K20" s="1"/>
      <c r="L20" s="1"/>
      <c r="M20" s="1"/>
      <c r="N20" s="1"/>
      <c r="O20" s="1"/>
      <c r="P20" s="1"/>
      <c r="Q20" s="1"/>
      <c r="R20" s="51"/>
      <c r="S20" s="51"/>
      <c r="T20" s="51"/>
      <c r="U20" s="3"/>
      <c r="V20" s="3"/>
      <c r="W20" s="3"/>
      <c r="X20" s="3"/>
      <c r="Y20" s="3"/>
      <c r="Z20" s="3"/>
      <c r="AA20" s="3"/>
      <c r="AB20" s="3"/>
      <c r="AC20" s="1"/>
      <c r="AD20" s="1"/>
      <c r="AE20" s="1"/>
      <c r="AF20" s="1"/>
      <c r="AG20" s="1"/>
      <c r="AH20" s="23"/>
      <c r="AI20" s="23"/>
      <c r="AJ20" s="23"/>
    </row>
    <row r="21" spans="1:54" ht="24.65" customHeight="1" thickBot="1" x14ac:dyDescent="0.25">
      <c r="C21" s="1355" t="s">
        <v>50</v>
      </c>
      <c r="D21" s="1356"/>
      <c r="E21" s="1356"/>
      <c r="F21" s="1356"/>
      <c r="G21" s="1356"/>
      <c r="H21" s="1356"/>
      <c r="I21" s="1356"/>
      <c r="J21" s="1356"/>
      <c r="K21" s="1356"/>
      <c r="L21" s="1356"/>
      <c r="M21" s="1356"/>
      <c r="N21" s="1356"/>
      <c r="O21" s="1356"/>
      <c r="P21" s="1356"/>
      <c r="Q21" s="1356"/>
      <c r="R21" s="1356"/>
      <c r="S21" s="1357"/>
      <c r="T21" s="1358" t="s">
        <v>285</v>
      </c>
      <c r="U21" s="1356"/>
      <c r="V21" s="1356"/>
      <c r="W21" s="1356"/>
      <c r="X21" s="1356"/>
      <c r="Y21" s="1356"/>
      <c r="Z21" s="1356"/>
      <c r="AA21" s="1356"/>
      <c r="AB21" s="1356"/>
      <c r="AC21" s="1356"/>
      <c r="AD21" s="1356"/>
      <c r="AE21" s="1356"/>
      <c r="AF21" s="1356"/>
      <c r="AG21" s="1356"/>
      <c r="AH21" s="1356"/>
      <c r="AI21" s="1356"/>
      <c r="AJ21" s="1359"/>
      <c r="AM21" s="208" t="s">
        <v>78</v>
      </c>
      <c r="AN21" s="209" t="s">
        <v>292</v>
      </c>
    </row>
    <row r="22" spans="1:54" ht="40" customHeight="1" thickTop="1" x14ac:dyDescent="0.2">
      <c r="C22" s="1360" t="s">
        <v>275</v>
      </c>
      <c r="D22" s="1361"/>
      <c r="E22" s="1366" t="s">
        <v>19</v>
      </c>
      <c r="F22" s="1367"/>
      <c r="G22" s="1367"/>
      <c r="H22" s="1367"/>
      <c r="I22" s="1367"/>
      <c r="J22" s="1367"/>
      <c r="K22" s="1367"/>
      <c r="L22" s="1367"/>
      <c r="M22" s="1367"/>
      <c r="N22" s="1367"/>
      <c r="O22" s="1367"/>
      <c r="P22" s="1367"/>
      <c r="Q22" s="1367"/>
      <c r="R22" s="1367"/>
      <c r="S22" s="1368"/>
      <c r="T22" s="1369" t="s">
        <v>7</v>
      </c>
      <c r="U22" s="1370"/>
      <c r="V22" s="1371" cm="1">
        <f t="array" ref="V22">SUM('明細書【断熱材】 (天井・屋根)'!AY59:BD59+'明細書【断熱材】 (壁)'!AX59:BC59+'明細書【断熱材】 (床・基礎)'!AY59:BD59)</f>
        <v>0</v>
      </c>
      <c r="W22" s="1372"/>
      <c r="X22" s="1372"/>
      <c r="Y22" s="1372"/>
      <c r="Z22" s="1372"/>
      <c r="AA22" s="1372"/>
      <c r="AB22" s="1372"/>
      <c r="AC22" s="1372"/>
      <c r="AD22" s="1372"/>
      <c r="AE22" s="1372"/>
      <c r="AF22" s="1372"/>
      <c r="AG22" s="1372"/>
      <c r="AH22" s="1372"/>
      <c r="AI22" s="1370" t="s">
        <v>0</v>
      </c>
      <c r="AJ22" s="1373"/>
      <c r="AM22" s="208">
        <v>6</v>
      </c>
      <c r="AN22" s="242"/>
    </row>
    <row r="23" spans="1:54" ht="40" customHeight="1" x14ac:dyDescent="0.2">
      <c r="C23" s="1362"/>
      <c r="D23" s="1363"/>
      <c r="E23" s="1374" t="s">
        <v>103</v>
      </c>
      <c r="F23" s="1375"/>
      <c r="G23" s="1375"/>
      <c r="H23" s="1375"/>
      <c r="I23" s="1375"/>
      <c r="J23" s="1375"/>
      <c r="K23" s="1375"/>
      <c r="L23" s="1375"/>
      <c r="M23" s="1375"/>
      <c r="N23" s="1375"/>
      <c r="O23" s="1375"/>
      <c r="P23" s="1375"/>
      <c r="Q23" s="1375"/>
      <c r="R23" s="1375"/>
      <c r="S23" s="1376"/>
      <c r="T23" s="1277" t="s">
        <v>7</v>
      </c>
      <c r="U23" s="1278"/>
      <c r="V23" s="1339">
        <f>明細書【窓】!BC83</f>
        <v>0</v>
      </c>
      <c r="W23" s="1340"/>
      <c r="X23" s="1340"/>
      <c r="Y23" s="1340"/>
      <c r="Z23" s="1340"/>
      <c r="AA23" s="1340"/>
      <c r="AB23" s="1340"/>
      <c r="AC23" s="1340"/>
      <c r="AD23" s="1340"/>
      <c r="AE23" s="1340"/>
      <c r="AF23" s="1340"/>
      <c r="AG23" s="1340"/>
      <c r="AH23" s="1340"/>
      <c r="AI23" s="1278" t="s">
        <v>0</v>
      </c>
      <c r="AJ23" s="1281"/>
      <c r="AM23" s="208">
        <v>7</v>
      </c>
      <c r="AN23" s="242"/>
    </row>
    <row r="24" spans="1:54" ht="40" customHeight="1" x14ac:dyDescent="0.2">
      <c r="C24" s="1362"/>
      <c r="D24" s="1363"/>
      <c r="E24" s="1374" t="s">
        <v>14</v>
      </c>
      <c r="F24" s="1375"/>
      <c r="G24" s="1375"/>
      <c r="H24" s="1375"/>
      <c r="I24" s="1375"/>
      <c r="J24" s="1375"/>
      <c r="K24" s="1375"/>
      <c r="L24" s="1375"/>
      <c r="M24" s="1375"/>
      <c r="N24" s="1375"/>
      <c r="O24" s="1375"/>
      <c r="P24" s="1375"/>
      <c r="Q24" s="1375"/>
      <c r="R24" s="1375"/>
      <c r="S24" s="1376"/>
      <c r="T24" s="1333" t="s">
        <v>7</v>
      </c>
      <c r="U24" s="1300"/>
      <c r="V24" s="1339">
        <f>明細書【玄関ドア】!BD38</f>
        <v>0</v>
      </c>
      <c r="W24" s="1340"/>
      <c r="X24" s="1340"/>
      <c r="Y24" s="1340"/>
      <c r="Z24" s="1340"/>
      <c r="AA24" s="1340"/>
      <c r="AB24" s="1340"/>
      <c r="AC24" s="1340"/>
      <c r="AD24" s="1340"/>
      <c r="AE24" s="1340"/>
      <c r="AF24" s="1340"/>
      <c r="AG24" s="1340"/>
      <c r="AH24" s="1340"/>
      <c r="AI24" s="1300" t="s">
        <v>0</v>
      </c>
      <c r="AJ24" s="1377"/>
      <c r="AM24" s="208">
        <v>8</v>
      </c>
      <c r="AN24" s="242"/>
    </row>
    <row r="25" spans="1:54" ht="40" customHeight="1" x14ac:dyDescent="0.2">
      <c r="C25" s="1362"/>
      <c r="D25" s="1363"/>
      <c r="E25" s="1378" t="s">
        <v>230</v>
      </c>
      <c r="F25" s="1379"/>
      <c r="G25" s="1379"/>
      <c r="H25" s="1379"/>
      <c r="I25" s="1379"/>
      <c r="J25" s="1379"/>
      <c r="K25" s="1379"/>
      <c r="L25" s="1379"/>
      <c r="M25" s="1379"/>
      <c r="N25" s="1379"/>
      <c r="O25" s="1379"/>
      <c r="P25" s="1379"/>
      <c r="Q25" s="1379"/>
      <c r="R25" s="1379"/>
      <c r="S25" s="1380"/>
      <c r="T25" s="1333" t="s">
        <v>7</v>
      </c>
      <c r="U25" s="1300"/>
      <c r="V25" s="1339">
        <f>明細書【ガラス交換】!AW75</f>
        <v>0</v>
      </c>
      <c r="W25" s="1340"/>
      <c r="X25" s="1340"/>
      <c r="Y25" s="1340"/>
      <c r="Z25" s="1340"/>
      <c r="AA25" s="1340"/>
      <c r="AB25" s="1340"/>
      <c r="AC25" s="1340"/>
      <c r="AD25" s="1340"/>
      <c r="AE25" s="1340"/>
      <c r="AF25" s="1340"/>
      <c r="AG25" s="1340"/>
      <c r="AH25" s="1340"/>
      <c r="AI25" s="1300" t="s">
        <v>0</v>
      </c>
      <c r="AJ25" s="1377"/>
      <c r="AM25" s="208">
        <v>9</v>
      </c>
      <c r="AN25" s="242"/>
    </row>
    <row r="26" spans="1:54" ht="40" customHeight="1" x14ac:dyDescent="0.2">
      <c r="C26" s="1362"/>
      <c r="D26" s="1363"/>
      <c r="E26" s="1341" t="s">
        <v>243</v>
      </c>
      <c r="F26" s="1342"/>
      <c r="G26" s="1342"/>
      <c r="H26" s="1342"/>
      <c r="I26" s="1342"/>
      <c r="J26" s="1342"/>
      <c r="K26" s="1342"/>
      <c r="L26" s="1342"/>
      <c r="M26" s="1342"/>
      <c r="N26" s="1342"/>
      <c r="O26" s="1342"/>
      <c r="P26" s="1342"/>
      <c r="Q26" s="1342"/>
      <c r="R26" s="1342"/>
      <c r="S26" s="1343"/>
      <c r="T26" s="1277" t="s">
        <v>246</v>
      </c>
      <c r="U26" s="1278"/>
      <c r="V26" s="1339">
        <f>'明細書【設備】 (空調)'!AY83</f>
        <v>0</v>
      </c>
      <c r="W26" s="1340"/>
      <c r="X26" s="1340"/>
      <c r="Y26" s="1340"/>
      <c r="Z26" s="1340"/>
      <c r="AA26" s="1340"/>
      <c r="AB26" s="1340"/>
      <c r="AC26" s="1340"/>
      <c r="AD26" s="1340"/>
      <c r="AE26" s="1340"/>
      <c r="AF26" s="1340"/>
      <c r="AG26" s="1340"/>
      <c r="AH26" s="1340"/>
      <c r="AI26" s="1278" t="s">
        <v>0</v>
      </c>
      <c r="AJ26" s="1281"/>
      <c r="AM26" s="208">
        <v>10</v>
      </c>
      <c r="AN26" s="242"/>
    </row>
    <row r="27" spans="1:54" ht="40" customHeight="1" x14ac:dyDescent="0.2">
      <c r="C27" s="1362"/>
      <c r="D27" s="1363"/>
      <c r="E27" s="1341" t="s">
        <v>244</v>
      </c>
      <c r="F27" s="1342"/>
      <c r="G27" s="1342"/>
      <c r="H27" s="1342"/>
      <c r="I27" s="1342"/>
      <c r="J27" s="1342"/>
      <c r="K27" s="1342"/>
      <c r="L27" s="1342"/>
      <c r="M27" s="1342"/>
      <c r="N27" s="1342"/>
      <c r="O27" s="1342"/>
      <c r="P27" s="1342"/>
      <c r="Q27" s="1342"/>
      <c r="R27" s="1342"/>
      <c r="S27" s="1343"/>
      <c r="T27" s="1277" t="s">
        <v>246</v>
      </c>
      <c r="U27" s="1278"/>
      <c r="V27" s="1339">
        <f>'明細書【設備】 (給湯)'!AY47</f>
        <v>0</v>
      </c>
      <c r="W27" s="1340"/>
      <c r="X27" s="1340"/>
      <c r="Y27" s="1340"/>
      <c r="Z27" s="1340"/>
      <c r="AA27" s="1340"/>
      <c r="AB27" s="1340"/>
      <c r="AC27" s="1340"/>
      <c r="AD27" s="1340"/>
      <c r="AE27" s="1340"/>
      <c r="AF27" s="1340"/>
      <c r="AG27" s="1340"/>
      <c r="AH27" s="1340"/>
      <c r="AI27" s="1278" t="s">
        <v>0</v>
      </c>
      <c r="AJ27" s="1281"/>
      <c r="AM27" s="208">
        <v>11</v>
      </c>
      <c r="AN27" s="242"/>
    </row>
    <row r="28" spans="1:54" ht="40" customHeight="1" thickBot="1" x14ac:dyDescent="0.25">
      <c r="C28" s="1364"/>
      <c r="D28" s="1365"/>
      <c r="E28" s="1381" t="s">
        <v>245</v>
      </c>
      <c r="F28" s="1382"/>
      <c r="G28" s="1382"/>
      <c r="H28" s="1382"/>
      <c r="I28" s="1382"/>
      <c r="J28" s="1382"/>
      <c r="K28" s="1382"/>
      <c r="L28" s="1382"/>
      <c r="M28" s="1382"/>
      <c r="N28" s="1382"/>
      <c r="O28" s="1382"/>
      <c r="P28" s="1382"/>
      <c r="Q28" s="1382"/>
      <c r="R28" s="1382"/>
      <c r="S28" s="1383"/>
      <c r="T28" s="1333" t="s">
        <v>246</v>
      </c>
      <c r="U28" s="1300"/>
      <c r="V28" s="1339">
        <f>'明細書【設備】 (換気)'!AY42</f>
        <v>0</v>
      </c>
      <c r="W28" s="1340"/>
      <c r="X28" s="1340"/>
      <c r="Y28" s="1340"/>
      <c r="Z28" s="1340"/>
      <c r="AA28" s="1340"/>
      <c r="AB28" s="1340"/>
      <c r="AC28" s="1340"/>
      <c r="AD28" s="1340"/>
      <c r="AE28" s="1340"/>
      <c r="AF28" s="1340"/>
      <c r="AG28" s="1340"/>
      <c r="AH28" s="1340"/>
      <c r="AI28" s="1300" t="s">
        <v>0</v>
      </c>
      <c r="AJ28" s="1377"/>
      <c r="AM28" s="208">
        <v>12</v>
      </c>
      <c r="AN28" s="242"/>
    </row>
    <row r="29" spans="1:54" ht="40" customHeight="1" thickTop="1" x14ac:dyDescent="0.2">
      <c r="C29" s="1309" t="s">
        <v>463</v>
      </c>
      <c r="D29" s="1310"/>
      <c r="E29" s="1310"/>
      <c r="F29" s="1310"/>
      <c r="G29" s="1310"/>
      <c r="H29" s="1310"/>
      <c r="I29" s="1310"/>
      <c r="J29" s="1310"/>
      <c r="K29" s="1310"/>
      <c r="L29" s="1310"/>
      <c r="M29" s="1310"/>
      <c r="N29" s="1310"/>
      <c r="O29" s="1310"/>
      <c r="P29" s="1310"/>
      <c r="Q29" s="1310"/>
      <c r="R29" s="1310"/>
      <c r="S29" s="1311"/>
      <c r="T29" s="1312" t="s">
        <v>7</v>
      </c>
      <c r="U29" s="1313"/>
      <c r="V29" s="1314">
        <f>SUM(V22:AH28)</f>
        <v>0</v>
      </c>
      <c r="W29" s="1315"/>
      <c r="X29" s="1315"/>
      <c r="Y29" s="1315"/>
      <c r="Z29" s="1315"/>
      <c r="AA29" s="1315"/>
      <c r="AB29" s="1315"/>
      <c r="AC29" s="1315"/>
      <c r="AD29" s="1315"/>
      <c r="AE29" s="1315"/>
      <c r="AF29" s="1315"/>
      <c r="AG29" s="1315"/>
      <c r="AH29" s="1315"/>
      <c r="AI29" s="1313" t="s">
        <v>0</v>
      </c>
      <c r="AJ29" s="1316"/>
      <c r="AM29" s="208">
        <v>13</v>
      </c>
      <c r="AN29" s="242"/>
    </row>
    <row r="30" spans="1:54" ht="30.5" customHeight="1" x14ac:dyDescent="0.2">
      <c r="A30" s="1270"/>
      <c r="B30" s="1270"/>
      <c r="C30" s="1351" t="s">
        <v>470</v>
      </c>
      <c r="D30" s="1352"/>
      <c r="E30" s="1349" t="s">
        <v>471</v>
      </c>
      <c r="F30" s="1349"/>
      <c r="G30" s="1349"/>
      <c r="H30" s="1349"/>
      <c r="I30" s="1349"/>
      <c r="J30" s="1349"/>
      <c r="K30" s="1349"/>
      <c r="L30" s="1349"/>
      <c r="M30" s="1349"/>
      <c r="N30" s="1349"/>
      <c r="O30" s="1349"/>
      <c r="P30" s="1349"/>
      <c r="Q30" s="1349"/>
      <c r="R30" s="1349"/>
      <c r="S30" s="1350"/>
      <c r="T30" s="1277" t="s">
        <v>246</v>
      </c>
      <c r="U30" s="1322"/>
      <c r="V30" s="1279" t="str">
        <f>IF(AND(ISNUMBER(V22), V22&gt;0), 60000, "")</f>
        <v/>
      </c>
      <c r="W30" s="1280"/>
      <c r="X30" s="1280"/>
      <c r="Y30" s="1280"/>
      <c r="Z30" s="1280"/>
      <c r="AA30" s="1280"/>
      <c r="AB30" s="1280"/>
      <c r="AC30" s="1280"/>
      <c r="AD30" s="1280"/>
      <c r="AE30" s="1280"/>
      <c r="AF30" s="1280"/>
      <c r="AG30" s="1280"/>
      <c r="AH30" s="1280"/>
      <c r="AI30" s="1278" t="s">
        <v>0</v>
      </c>
      <c r="AJ30" s="1281"/>
      <c r="AM30" s="208">
        <v>14</v>
      </c>
      <c r="AN30" s="371"/>
    </row>
    <row r="31" spans="1:54" ht="30.5" customHeight="1" x14ac:dyDescent="0.2">
      <c r="A31" s="1270"/>
      <c r="B31" s="1270"/>
      <c r="C31" s="1353"/>
      <c r="D31" s="1354"/>
      <c r="E31" s="1349" t="s">
        <v>472</v>
      </c>
      <c r="F31" s="1349"/>
      <c r="G31" s="1349"/>
      <c r="H31" s="1349"/>
      <c r="I31" s="1349"/>
      <c r="J31" s="1349"/>
      <c r="K31" s="1349"/>
      <c r="L31" s="1349"/>
      <c r="M31" s="1349"/>
      <c r="N31" s="1349"/>
      <c r="O31" s="1349"/>
      <c r="P31" s="1349"/>
      <c r="Q31" s="1349"/>
      <c r="R31" s="1349"/>
      <c r="S31" s="1350"/>
      <c r="T31" s="1277" t="s">
        <v>246</v>
      </c>
      <c r="U31" s="1278"/>
      <c r="V31" s="1279" t="str">
        <f>IF(AND(ISNUMBER(V22), V22&gt;0), 60000, "")</f>
        <v/>
      </c>
      <c r="W31" s="1280"/>
      <c r="X31" s="1280"/>
      <c r="Y31" s="1280"/>
      <c r="Z31" s="1280"/>
      <c r="AA31" s="1280"/>
      <c r="AB31" s="1280"/>
      <c r="AC31" s="1280"/>
      <c r="AD31" s="1280"/>
      <c r="AE31" s="1280"/>
      <c r="AF31" s="1280"/>
      <c r="AG31" s="1280"/>
      <c r="AH31" s="1280"/>
      <c r="AI31" s="1278" t="s">
        <v>0</v>
      </c>
      <c r="AJ31" s="1281"/>
      <c r="AM31" s="208">
        <v>15</v>
      </c>
      <c r="AN31" s="371"/>
      <c r="BB31" s="339"/>
    </row>
    <row r="32" spans="1:54" ht="40" customHeight="1" thickBot="1" x14ac:dyDescent="0.25">
      <c r="C32" s="1344" t="s">
        <v>475</v>
      </c>
      <c r="D32" s="1345"/>
      <c r="E32" s="1345"/>
      <c r="F32" s="1345"/>
      <c r="G32" s="1345"/>
      <c r="H32" s="1345"/>
      <c r="I32" s="1345"/>
      <c r="J32" s="1345"/>
      <c r="K32" s="1345"/>
      <c r="L32" s="1345"/>
      <c r="M32" s="1345"/>
      <c r="N32" s="1345"/>
      <c r="O32" s="1345"/>
      <c r="P32" s="1345"/>
      <c r="Q32" s="1345"/>
      <c r="R32" s="1345"/>
      <c r="S32" s="1346"/>
      <c r="T32" s="1290" t="s">
        <v>7</v>
      </c>
      <c r="U32" s="1295"/>
      <c r="V32" s="1347">
        <f>SUM(V29:AH31)</f>
        <v>0</v>
      </c>
      <c r="W32" s="1348"/>
      <c r="X32" s="1348"/>
      <c r="Y32" s="1348"/>
      <c r="Z32" s="1348"/>
      <c r="AA32" s="1348"/>
      <c r="AB32" s="1348"/>
      <c r="AC32" s="1348"/>
      <c r="AD32" s="1348"/>
      <c r="AE32" s="1348"/>
      <c r="AF32" s="1348"/>
      <c r="AG32" s="1348"/>
      <c r="AH32" s="1348"/>
      <c r="AI32" s="1295" t="s">
        <v>0</v>
      </c>
      <c r="AJ32" s="1296"/>
      <c r="AM32" s="208">
        <v>16</v>
      </c>
      <c r="AN32" s="242"/>
    </row>
    <row r="33" spans="1:54" ht="5.5" customHeight="1" x14ac:dyDescent="0.2"/>
    <row r="34" spans="1:54" ht="4.5" customHeight="1" x14ac:dyDescent="0.2">
      <c r="R34" s="334"/>
      <c r="S34" s="334"/>
      <c r="T34" s="334"/>
      <c r="U34" s="335"/>
      <c r="V34" s="335"/>
      <c r="W34" s="335"/>
      <c r="X34" s="335"/>
      <c r="Y34" s="335"/>
      <c r="Z34" s="335"/>
      <c r="AA34" s="335"/>
      <c r="AB34" s="335"/>
      <c r="AC34" s="335"/>
      <c r="AD34" s="335"/>
      <c r="AE34" s="335"/>
      <c r="AF34" s="335"/>
      <c r="AG34" s="335"/>
      <c r="AH34" s="335"/>
      <c r="AI34" s="335"/>
      <c r="AJ34" s="335"/>
    </row>
    <row r="35" spans="1:54" s="26" customFormat="1" ht="22" customHeight="1" thickBot="1" x14ac:dyDescent="0.25">
      <c r="C35" s="26" t="s">
        <v>476</v>
      </c>
      <c r="R35" s="338"/>
      <c r="S35" s="338"/>
      <c r="T35" s="338"/>
      <c r="U35" s="338"/>
      <c r="V35" s="338"/>
      <c r="W35" s="338"/>
      <c r="X35" s="338"/>
      <c r="Y35" s="338"/>
      <c r="Z35" s="338"/>
      <c r="AA35" s="338"/>
      <c r="AB35" s="338"/>
      <c r="AC35" s="338"/>
      <c r="AD35" s="338"/>
      <c r="AE35" s="338"/>
      <c r="AF35" s="338"/>
      <c r="AG35" s="338"/>
      <c r="AH35" s="338"/>
      <c r="AI35" s="338"/>
      <c r="AJ35" s="338"/>
      <c r="AM35" s="50"/>
      <c r="AN35" s="327"/>
    </row>
    <row r="36" spans="1:54" ht="40" customHeight="1" x14ac:dyDescent="0.2">
      <c r="C36" s="1236" t="s">
        <v>504</v>
      </c>
      <c r="D36" s="1237"/>
      <c r="E36" s="1237"/>
      <c r="F36" s="1237"/>
      <c r="G36" s="1237"/>
      <c r="H36" s="1237"/>
      <c r="I36" s="1237"/>
      <c r="J36" s="1237"/>
      <c r="K36" s="1237"/>
      <c r="L36" s="1237"/>
      <c r="M36" s="1237"/>
      <c r="N36" s="1237"/>
      <c r="O36" s="1237"/>
      <c r="P36" s="1237"/>
      <c r="Q36" s="1237"/>
      <c r="R36" s="1237"/>
      <c r="S36" s="1238"/>
      <c r="T36" s="1239" t="s">
        <v>7</v>
      </c>
      <c r="U36" s="1240"/>
      <c r="V36" s="1241">
        <f>IF(V29="","",ROUNDDOWN(V29/3,0))</f>
        <v>0</v>
      </c>
      <c r="W36" s="1242"/>
      <c r="X36" s="1242"/>
      <c r="Y36" s="1242"/>
      <c r="Z36" s="1242"/>
      <c r="AA36" s="1242"/>
      <c r="AB36" s="1242"/>
      <c r="AC36" s="1242"/>
      <c r="AD36" s="1242"/>
      <c r="AE36" s="1242"/>
      <c r="AF36" s="1242"/>
      <c r="AG36" s="1242"/>
      <c r="AH36" s="1242"/>
      <c r="AI36" s="1240" t="s">
        <v>0</v>
      </c>
      <c r="AJ36" s="1243"/>
      <c r="AM36" s="208">
        <v>17</v>
      </c>
      <c r="AN36" s="242"/>
    </row>
    <row r="37" spans="1:54" ht="30.5" customHeight="1" x14ac:dyDescent="0.2">
      <c r="A37" s="1270"/>
      <c r="B37" s="1270"/>
      <c r="C37" s="1244" t="s">
        <v>505</v>
      </c>
      <c r="D37" s="1245"/>
      <c r="E37" s="1245"/>
      <c r="F37" s="1245"/>
      <c r="G37" s="1245"/>
      <c r="H37" s="1246"/>
      <c r="I37" s="1250" t="s">
        <v>506</v>
      </c>
      <c r="J37" s="1251"/>
      <c r="K37" s="1251"/>
      <c r="L37" s="1251"/>
      <c r="M37" s="1251"/>
      <c r="N37" s="1251"/>
      <c r="O37" s="1251"/>
      <c r="P37" s="1251"/>
      <c r="Q37" s="1251"/>
      <c r="R37" s="1251"/>
      <c r="S37" s="1252"/>
      <c r="T37" s="1271" t="s">
        <v>246</v>
      </c>
      <c r="U37" s="1272"/>
      <c r="V37" s="1273" t="str">
        <f>IF(AND(ISNUMBER(V22), V22&gt;0), 20000, "")</f>
        <v/>
      </c>
      <c r="W37" s="1274"/>
      <c r="X37" s="1274"/>
      <c r="Y37" s="1274"/>
      <c r="Z37" s="1274"/>
      <c r="AA37" s="1274"/>
      <c r="AB37" s="1274"/>
      <c r="AC37" s="1274"/>
      <c r="AD37" s="1274"/>
      <c r="AE37" s="1274"/>
      <c r="AF37" s="1274"/>
      <c r="AG37" s="1274"/>
      <c r="AH37" s="1274"/>
      <c r="AI37" s="1275" t="s">
        <v>0</v>
      </c>
      <c r="AJ37" s="1276"/>
      <c r="AM37" s="208">
        <v>18</v>
      </c>
      <c r="AN37" s="371"/>
    </row>
    <row r="38" spans="1:54" ht="30.5" customHeight="1" x14ac:dyDescent="0.2">
      <c r="A38" s="1270"/>
      <c r="B38" s="1270"/>
      <c r="C38" s="1247"/>
      <c r="D38" s="1248"/>
      <c r="E38" s="1248"/>
      <c r="F38" s="1248"/>
      <c r="G38" s="1248"/>
      <c r="H38" s="1249"/>
      <c r="I38" s="1250" t="s">
        <v>507</v>
      </c>
      <c r="J38" s="1251"/>
      <c r="K38" s="1251"/>
      <c r="L38" s="1251"/>
      <c r="M38" s="1251"/>
      <c r="N38" s="1251"/>
      <c r="O38" s="1251"/>
      <c r="P38" s="1251"/>
      <c r="Q38" s="1251"/>
      <c r="R38" s="1251"/>
      <c r="S38" s="1252"/>
      <c r="T38" s="1277" t="s">
        <v>246</v>
      </c>
      <c r="U38" s="1278"/>
      <c r="V38" s="1279" t="str">
        <f>IF(AND(ISNUMBER(V22), V22&gt;0), 20000, "")</f>
        <v/>
      </c>
      <c r="W38" s="1280"/>
      <c r="X38" s="1280"/>
      <c r="Y38" s="1280"/>
      <c r="Z38" s="1280"/>
      <c r="AA38" s="1280"/>
      <c r="AB38" s="1280"/>
      <c r="AC38" s="1280"/>
      <c r="AD38" s="1280"/>
      <c r="AE38" s="1280"/>
      <c r="AF38" s="1280"/>
      <c r="AG38" s="1280"/>
      <c r="AH38" s="1280"/>
      <c r="AI38" s="1278" t="s">
        <v>0</v>
      </c>
      <c r="AJ38" s="1281"/>
      <c r="AM38" s="208">
        <v>19</v>
      </c>
      <c r="AN38" s="371"/>
      <c r="BB38" s="339"/>
    </row>
    <row r="39" spans="1:54" ht="13" customHeight="1" x14ac:dyDescent="0.2">
      <c r="A39" s="41"/>
      <c r="B39" s="41"/>
      <c r="C39" s="1323" t="s">
        <v>514</v>
      </c>
      <c r="D39" s="1324"/>
      <c r="E39" s="1324"/>
      <c r="F39" s="1324"/>
      <c r="G39" s="1324"/>
      <c r="H39" s="1324"/>
      <c r="I39" s="1324"/>
      <c r="J39" s="1324"/>
      <c r="K39" s="1324"/>
      <c r="L39" s="1324"/>
      <c r="M39" s="1324"/>
      <c r="N39" s="1324"/>
      <c r="O39" s="1324"/>
      <c r="P39" s="1324"/>
      <c r="Q39" s="1324"/>
      <c r="R39" s="1324"/>
      <c r="S39" s="1325"/>
      <c r="T39" s="1288" t="s">
        <v>246</v>
      </c>
      <c r="U39" s="1289"/>
      <c r="V39" s="1292">
        <f>SUM(V36:AH38)</f>
        <v>0</v>
      </c>
      <c r="W39" s="1292"/>
      <c r="X39" s="1292"/>
      <c r="Y39" s="1292"/>
      <c r="Z39" s="1292"/>
      <c r="AA39" s="1292"/>
      <c r="AB39" s="1292"/>
      <c r="AC39" s="1292"/>
      <c r="AD39" s="1292"/>
      <c r="AE39" s="1292"/>
      <c r="AF39" s="1292"/>
      <c r="AG39" s="1292"/>
      <c r="AH39" s="1292"/>
      <c r="AI39" s="1257" t="s">
        <v>0</v>
      </c>
      <c r="AJ39" s="1294"/>
      <c r="AM39" s="1226">
        <v>20</v>
      </c>
      <c r="AN39" s="1227"/>
    </row>
    <row r="40" spans="1:54" ht="13" customHeight="1" x14ac:dyDescent="0.2">
      <c r="A40" s="41"/>
      <c r="B40" s="41"/>
      <c r="C40" s="1323"/>
      <c r="D40" s="1324"/>
      <c r="E40" s="1324"/>
      <c r="F40" s="1324"/>
      <c r="G40" s="1324"/>
      <c r="H40" s="1324"/>
      <c r="I40" s="1324"/>
      <c r="J40" s="1324"/>
      <c r="K40" s="1324"/>
      <c r="L40" s="1324"/>
      <c r="M40" s="1324"/>
      <c r="N40" s="1324"/>
      <c r="O40" s="1324"/>
      <c r="P40" s="1324"/>
      <c r="Q40" s="1324"/>
      <c r="R40" s="1324"/>
      <c r="S40" s="1325"/>
      <c r="T40" s="1288"/>
      <c r="U40" s="1289"/>
      <c r="V40" s="1292"/>
      <c r="W40" s="1292"/>
      <c r="X40" s="1292"/>
      <c r="Y40" s="1292"/>
      <c r="Z40" s="1292"/>
      <c r="AA40" s="1292"/>
      <c r="AB40" s="1292"/>
      <c r="AC40" s="1292"/>
      <c r="AD40" s="1292"/>
      <c r="AE40" s="1292"/>
      <c r="AF40" s="1292"/>
      <c r="AG40" s="1292"/>
      <c r="AH40" s="1292"/>
      <c r="AI40" s="1257"/>
      <c r="AJ40" s="1294"/>
      <c r="AM40" s="1226"/>
      <c r="AN40" s="1228"/>
    </row>
    <row r="41" spans="1:54" ht="13" customHeight="1" thickBot="1" x14ac:dyDescent="0.25">
      <c r="A41" s="41"/>
      <c r="B41" s="41"/>
      <c r="C41" s="1326"/>
      <c r="D41" s="1327"/>
      <c r="E41" s="1327"/>
      <c r="F41" s="1327"/>
      <c r="G41" s="1327"/>
      <c r="H41" s="1327"/>
      <c r="I41" s="1327"/>
      <c r="J41" s="1327"/>
      <c r="K41" s="1327"/>
      <c r="L41" s="1327"/>
      <c r="M41" s="1327"/>
      <c r="N41" s="1327"/>
      <c r="O41" s="1327"/>
      <c r="P41" s="1327"/>
      <c r="Q41" s="1327"/>
      <c r="R41" s="1327"/>
      <c r="S41" s="1328"/>
      <c r="T41" s="1290"/>
      <c r="U41" s="1291"/>
      <c r="V41" s="1293"/>
      <c r="W41" s="1293"/>
      <c r="X41" s="1293"/>
      <c r="Y41" s="1293"/>
      <c r="Z41" s="1293"/>
      <c r="AA41" s="1293"/>
      <c r="AB41" s="1293"/>
      <c r="AC41" s="1293"/>
      <c r="AD41" s="1293"/>
      <c r="AE41" s="1293"/>
      <c r="AF41" s="1293"/>
      <c r="AG41" s="1293"/>
      <c r="AH41" s="1293"/>
      <c r="AI41" s="1295"/>
      <c r="AJ41" s="1296"/>
      <c r="AM41" s="1226"/>
      <c r="AN41" s="1229"/>
    </row>
    <row r="42" spans="1:54" ht="4.5" customHeight="1" x14ac:dyDescent="0.2">
      <c r="R42" s="334"/>
      <c r="S42" s="334"/>
      <c r="T42" s="334"/>
      <c r="U42" s="335"/>
      <c r="V42" s="335"/>
      <c r="W42" s="335"/>
      <c r="X42" s="335"/>
      <c r="Y42" s="335"/>
      <c r="Z42" s="335"/>
      <c r="AA42" s="335"/>
      <c r="AB42" s="335"/>
      <c r="AC42" s="335"/>
      <c r="AD42" s="335"/>
      <c r="AE42" s="335"/>
      <c r="AF42" s="335"/>
      <c r="AG42" s="335"/>
      <c r="AH42" s="335"/>
      <c r="AI42" s="335"/>
      <c r="AJ42" s="335"/>
    </row>
    <row r="43" spans="1:54" s="26" customFormat="1" ht="22" customHeight="1" thickBot="1" x14ac:dyDescent="0.25">
      <c r="C43" s="26" t="s">
        <v>508</v>
      </c>
      <c r="AM43" s="50"/>
      <c r="AN43" s="327"/>
    </row>
    <row r="44" spans="1:54" ht="44.4" customHeight="1" thickBot="1" x14ac:dyDescent="0.25">
      <c r="A44" s="1270"/>
      <c r="B44" s="1270"/>
      <c r="C44" s="1329" t="s">
        <v>509</v>
      </c>
      <c r="D44" s="1330"/>
      <c r="E44" s="1330"/>
      <c r="F44" s="1330"/>
      <c r="G44" s="1330"/>
      <c r="H44" s="1330"/>
      <c r="I44" s="1330"/>
      <c r="J44" s="1330"/>
      <c r="K44" s="1330"/>
      <c r="L44" s="1330"/>
      <c r="M44" s="1330"/>
      <c r="N44" s="1330"/>
      <c r="O44" s="1330"/>
      <c r="P44" s="1330"/>
      <c r="Q44" s="1330"/>
      <c r="R44" s="1330"/>
      <c r="S44" s="1331"/>
      <c r="T44" s="1299" t="s">
        <v>246</v>
      </c>
      <c r="U44" s="1332"/>
      <c r="V44" s="1253" cm="1">
        <f t="array" ref="V44">MIN(V39, IF(OR(T7={1,2,3,4}), 4000000, 3000000))</f>
        <v>0</v>
      </c>
      <c r="W44" s="1254"/>
      <c r="X44" s="1254"/>
      <c r="Y44" s="1254"/>
      <c r="Z44" s="1254"/>
      <c r="AA44" s="1254"/>
      <c r="AB44" s="1254"/>
      <c r="AC44" s="1254"/>
      <c r="AD44" s="1254"/>
      <c r="AE44" s="1254"/>
      <c r="AF44" s="1254"/>
      <c r="AG44" s="1254"/>
      <c r="AH44" s="1254"/>
      <c r="AI44" s="1255" t="s">
        <v>0</v>
      </c>
      <c r="AJ44" s="1256"/>
      <c r="AM44" s="208">
        <v>21</v>
      </c>
      <c r="AN44" s="242"/>
    </row>
    <row r="45" spans="1:54" s="26" customFormat="1" ht="22" customHeight="1" thickBot="1" x14ac:dyDescent="0.25">
      <c r="C45" s="26" t="s">
        <v>457</v>
      </c>
      <c r="R45" s="338"/>
      <c r="S45" s="338"/>
      <c r="T45" s="338"/>
      <c r="U45" s="338"/>
      <c r="V45" s="338"/>
      <c r="W45" s="338"/>
      <c r="X45" s="338"/>
      <c r="Y45" s="338"/>
      <c r="Z45" s="338"/>
      <c r="AA45" s="338"/>
      <c r="AB45" s="338"/>
      <c r="AC45" s="338"/>
      <c r="AD45" s="338"/>
      <c r="AE45" s="338"/>
      <c r="AF45" s="338"/>
      <c r="AG45" s="338"/>
      <c r="AH45" s="338"/>
      <c r="AI45" s="338"/>
      <c r="AJ45" s="338"/>
    </row>
    <row r="46" spans="1:54" ht="31" customHeight="1" thickBot="1" x14ac:dyDescent="0.25">
      <c r="A46" s="1270"/>
      <c r="B46" s="1270"/>
      <c r="C46" s="1297" t="s">
        <v>510</v>
      </c>
      <c r="D46" s="1298"/>
      <c r="E46" s="1298"/>
      <c r="F46" s="1298"/>
      <c r="G46" s="1298"/>
      <c r="H46" s="1298"/>
      <c r="I46" s="1298"/>
      <c r="J46" s="1298"/>
      <c r="K46" s="1298"/>
      <c r="L46" s="1298"/>
      <c r="M46" s="1298"/>
      <c r="N46" s="1298"/>
      <c r="O46" s="1298"/>
      <c r="P46" s="1298"/>
      <c r="Q46" s="1298"/>
      <c r="R46" s="1298"/>
      <c r="S46" s="1298"/>
      <c r="T46" s="1299" t="s">
        <v>7</v>
      </c>
      <c r="U46" s="1255"/>
      <c r="V46" s="1253" t="str">
        <f>IF(交付申請書!$L$79="■", 100000, "")</f>
        <v/>
      </c>
      <c r="W46" s="1254"/>
      <c r="X46" s="1254"/>
      <c r="Y46" s="1254"/>
      <c r="Z46" s="1254"/>
      <c r="AA46" s="1254"/>
      <c r="AB46" s="1254"/>
      <c r="AC46" s="1254"/>
      <c r="AD46" s="1254"/>
      <c r="AE46" s="1254"/>
      <c r="AF46" s="1254"/>
      <c r="AG46" s="1254"/>
      <c r="AH46" s="1254"/>
      <c r="AI46" s="1255" t="s">
        <v>0</v>
      </c>
      <c r="AJ46" s="1256"/>
      <c r="AM46" s="208">
        <v>22</v>
      </c>
      <c r="AN46" s="242"/>
    </row>
    <row r="47" spans="1:54" s="26" customFormat="1" ht="13" customHeight="1" x14ac:dyDescent="0.2"/>
    <row r="48" spans="1:54" s="26" customFormat="1" ht="22" customHeight="1" thickBot="1" x14ac:dyDescent="0.25">
      <c r="C48" s="26" t="s">
        <v>458</v>
      </c>
    </row>
    <row r="49" spans="1:40" ht="13" customHeight="1" x14ac:dyDescent="0.2">
      <c r="A49" s="41"/>
      <c r="B49" s="41"/>
      <c r="C49" s="1282" t="s">
        <v>511</v>
      </c>
      <c r="D49" s="1283"/>
      <c r="E49" s="1283"/>
      <c r="F49" s="1283"/>
      <c r="G49" s="1283"/>
      <c r="H49" s="1283"/>
      <c r="I49" s="1283"/>
      <c r="J49" s="1283"/>
      <c r="K49" s="1283"/>
      <c r="L49" s="1283"/>
      <c r="M49" s="1283"/>
      <c r="N49" s="1283"/>
      <c r="O49" s="1283"/>
      <c r="P49" s="1283"/>
      <c r="Q49" s="1283"/>
      <c r="R49" s="1283"/>
      <c r="S49" s="1284"/>
      <c r="T49" s="1303" t="s">
        <v>246</v>
      </c>
      <c r="U49" s="1304"/>
      <c r="V49" s="1305">
        <f>IF(V44="", "", SUM(V44, V46))</f>
        <v>0</v>
      </c>
      <c r="W49" s="1305"/>
      <c r="X49" s="1305"/>
      <c r="Y49" s="1305"/>
      <c r="Z49" s="1305"/>
      <c r="AA49" s="1305"/>
      <c r="AB49" s="1305"/>
      <c r="AC49" s="1305"/>
      <c r="AD49" s="1305"/>
      <c r="AE49" s="1305"/>
      <c r="AF49" s="1305"/>
      <c r="AG49" s="1305"/>
      <c r="AH49" s="1305"/>
      <c r="AI49" s="1307" t="s">
        <v>0</v>
      </c>
      <c r="AJ49" s="1308"/>
      <c r="AM49" s="1230">
        <v>23</v>
      </c>
      <c r="AN49" s="1233"/>
    </row>
    <row r="50" spans="1:40" ht="13" customHeight="1" x14ac:dyDescent="0.2">
      <c r="A50" s="41"/>
      <c r="B50" s="41"/>
      <c r="C50" s="1264"/>
      <c r="D50" s="1265"/>
      <c r="E50" s="1265"/>
      <c r="F50" s="1265"/>
      <c r="G50" s="1265"/>
      <c r="H50" s="1265"/>
      <c r="I50" s="1265"/>
      <c r="J50" s="1265"/>
      <c r="K50" s="1265"/>
      <c r="L50" s="1265"/>
      <c r="M50" s="1265"/>
      <c r="N50" s="1265"/>
      <c r="O50" s="1265"/>
      <c r="P50" s="1265"/>
      <c r="Q50" s="1265"/>
      <c r="R50" s="1265"/>
      <c r="S50" s="1266"/>
      <c r="T50" s="1288"/>
      <c r="U50" s="1289"/>
      <c r="V50" s="1292"/>
      <c r="W50" s="1292"/>
      <c r="X50" s="1292"/>
      <c r="Y50" s="1292"/>
      <c r="Z50" s="1292"/>
      <c r="AA50" s="1292"/>
      <c r="AB50" s="1292"/>
      <c r="AC50" s="1292"/>
      <c r="AD50" s="1292"/>
      <c r="AE50" s="1292"/>
      <c r="AF50" s="1292"/>
      <c r="AG50" s="1292"/>
      <c r="AH50" s="1292"/>
      <c r="AI50" s="1257"/>
      <c r="AJ50" s="1258"/>
      <c r="AM50" s="1231"/>
      <c r="AN50" s="1234"/>
    </row>
    <row r="51" spans="1:40" ht="13" customHeight="1" x14ac:dyDescent="0.2">
      <c r="A51" s="41"/>
      <c r="B51" s="41"/>
      <c r="C51" s="1285"/>
      <c r="D51" s="1286"/>
      <c r="E51" s="1286"/>
      <c r="F51" s="1286"/>
      <c r="G51" s="1286"/>
      <c r="H51" s="1286"/>
      <c r="I51" s="1286"/>
      <c r="J51" s="1286"/>
      <c r="K51" s="1286"/>
      <c r="L51" s="1286"/>
      <c r="M51" s="1286"/>
      <c r="N51" s="1286"/>
      <c r="O51" s="1286"/>
      <c r="P51" s="1286"/>
      <c r="Q51" s="1286"/>
      <c r="R51" s="1286"/>
      <c r="S51" s="1287"/>
      <c r="T51" s="1271"/>
      <c r="U51" s="1272"/>
      <c r="V51" s="1306"/>
      <c r="W51" s="1306"/>
      <c r="X51" s="1306"/>
      <c r="Y51" s="1306"/>
      <c r="Z51" s="1306"/>
      <c r="AA51" s="1306"/>
      <c r="AB51" s="1306"/>
      <c r="AC51" s="1306"/>
      <c r="AD51" s="1306"/>
      <c r="AE51" s="1306"/>
      <c r="AF51" s="1306"/>
      <c r="AG51" s="1306"/>
      <c r="AH51" s="1306"/>
      <c r="AI51" s="1275"/>
      <c r="AJ51" s="1302"/>
      <c r="AM51" s="1232"/>
      <c r="AN51" s="1235"/>
    </row>
    <row r="52" spans="1:40" ht="13" customHeight="1" x14ac:dyDescent="0.2">
      <c r="A52" s="41"/>
      <c r="B52" s="41"/>
      <c r="C52" s="1264" t="s">
        <v>459</v>
      </c>
      <c r="D52" s="1265"/>
      <c r="E52" s="1265"/>
      <c r="F52" s="1265"/>
      <c r="G52" s="1265"/>
      <c r="H52" s="1265"/>
      <c r="I52" s="1265"/>
      <c r="J52" s="1265"/>
      <c r="K52" s="1265"/>
      <c r="L52" s="1265"/>
      <c r="M52" s="1265"/>
      <c r="N52" s="1265"/>
      <c r="O52" s="1265"/>
      <c r="P52" s="1265"/>
      <c r="Q52" s="1265"/>
      <c r="R52" s="1265"/>
      <c r="S52" s="1266"/>
      <c r="T52" s="1333" t="s">
        <v>246</v>
      </c>
      <c r="U52" s="1334"/>
      <c r="V52" s="1335" t="str">
        <f>IF(AND(交付申請書!L75="■", 交付申請書!AC79="■"), V49,
 IF(AND(交付申請書!L75="■", 交付申請書!L79="■"), V44,
 IF(OR(AND(交付申請書!AC75="■", 交付申請書!AC79="■"), AND(交付申請書!AC75="■", 交付申請書!L79="■")), V37,
 "")))</f>
        <v/>
      </c>
      <c r="W52" s="1335"/>
      <c r="X52" s="1335"/>
      <c r="Y52" s="1335"/>
      <c r="Z52" s="1335"/>
      <c r="AA52" s="1335"/>
      <c r="AB52" s="1335"/>
      <c r="AC52" s="1335"/>
      <c r="AD52" s="1335"/>
      <c r="AE52" s="1335"/>
      <c r="AF52" s="1335"/>
      <c r="AG52" s="1335"/>
      <c r="AH52" s="1335"/>
      <c r="AI52" s="1300" t="s">
        <v>0</v>
      </c>
      <c r="AJ52" s="1301"/>
      <c r="AM52" s="1230">
        <v>24</v>
      </c>
      <c r="AN52" s="1233"/>
    </row>
    <row r="53" spans="1:40" ht="13" customHeight="1" x14ac:dyDescent="0.2">
      <c r="A53" s="41"/>
      <c r="B53" s="41"/>
      <c r="C53" s="1264"/>
      <c r="D53" s="1265"/>
      <c r="E53" s="1265"/>
      <c r="F53" s="1265"/>
      <c r="G53" s="1265"/>
      <c r="H53" s="1265"/>
      <c r="I53" s="1265"/>
      <c r="J53" s="1265"/>
      <c r="K53" s="1265"/>
      <c r="L53" s="1265"/>
      <c r="M53" s="1265"/>
      <c r="N53" s="1265"/>
      <c r="O53" s="1265"/>
      <c r="P53" s="1265"/>
      <c r="Q53" s="1265"/>
      <c r="R53" s="1265"/>
      <c r="S53" s="1266"/>
      <c r="T53" s="1288"/>
      <c r="U53" s="1289"/>
      <c r="V53" s="1292"/>
      <c r="W53" s="1292"/>
      <c r="X53" s="1292"/>
      <c r="Y53" s="1292"/>
      <c r="Z53" s="1292"/>
      <c r="AA53" s="1292"/>
      <c r="AB53" s="1292"/>
      <c r="AC53" s="1292"/>
      <c r="AD53" s="1292"/>
      <c r="AE53" s="1292"/>
      <c r="AF53" s="1292"/>
      <c r="AG53" s="1292"/>
      <c r="AH53" s="1292"/>
      <c r="AI53" s="1257"/>
      <c r="AJ53" s="1258"/>
      <c r="AM53" s="1231"/>
      <c r="AN53" s="1234"/>
    </row>
    <row r="54" spans="1:40" ht="13" customHeight="1" x14ac:dyDescent="0.2">
      <c r="A54" s="41"/>
      <c r="B54" s="41"/>
      <c r="C54" s="1285"/>
      <c r="D54" s="1286"/>
      <c r="E54" s="1286"/>
      <c r="F54" s="1286"/>
      <c r="G54" s="1286"/>
      <c r="H54" s="1286"/>
      <c r="I54" s="1286"/>
      <c r="J54" s="1286"/>
      <c r="K54" s="1286"/>
      <c r="L54" s="1286"/>
      <c r="M54" s="1286"/>
      <c r="N54" s="1286"/>
      <c r="O54" s="1286"/>
      <c r="P54" s="1286"/>
      <c r="Q54" s="1286"/>
      <c r="R54" s="1286"/>
      <c r="S54" s="1287"/>
      <c r="T54" s="1271"/>
      <c r="U54" s="1272"/>
      <c r="V54" s="1306"/>
      <c r="W54" s="1306"/>
      <c r="X54" s="1306"/>
      <c r="Y54" s="1306"/>
      <c r="Z54" s="1306"/>
      <c r="AA54" s="1306"/>
      <c r="AB54" s="1306"/>
      <c r="AC54" s="1306"/>
      <c r="AD54" s="1306"/>
      <c r="AE54" s="1306"/>
      <c r="AF54" s="1306"/>
      <c r="AG54" s="1306"/>
      <c r="AH54" s="1306"/>
      <c r="AI54" s="1275"/>
      <c r="AJ54" s="1302"/>
      <c r="AM54" s="1232"/>
      <c r="AN54" s="1235"/>
    </row>
    <row r="55" spans="1:40" ht="13" customHeight="1" x14ac:dyDescent="0.2">
      <c r="A55" s="41"/>
      <c r="B55" s="41"/>
      <c r="C55" s="1261" t="s">
        <v>460</v>
      </c>
      <c r="D55" s="1262"/>
      <c r="E55" s="1262"/>
      <c r="F55" s="1262"/>
      <c r="G55" s="1262"/>
      <c r="H55" s="1262"/>
      <c r="I55" s="1262"/>
      <c r="J55" s="1262"/>
      <c r="K55" s="1262"/>
      <c r="L55" s="1262"/>
      <c r="M55" s="1262"/>
      <c r="N55" s="1262"/>
      <c r="O55" s="1262"/>
      <c r="P55" s="1262"/>
      <c r="Q55" s="1262"/>
      <c r="R55" s="1262"/>
      <c r="S55" s="1263"/>
      <c r="T55" s="1288" t="s">
        <v>246</v>
      </c>
      <c r="U55" s="1289"/>
      <c r="V55" s="1292" t="str">
        <f>IFERROR(V49-V52,"")</f>
        <v/>
      </c>
      <c r="W55" s="1292"/>
      <c r="X55" s="1292"/>
      <c r="Y55" s="1292"/>
      <c r="Z55" s="1292"/>
      <c r="AA55" s="1292"/>
      <c r="AB55" s="1292"/>
      <c r="AC55" s="1292"/>
      <c r="AD55" s="1292"/>
      <c r="AE55" s="1292"/>
      <c r="AF55" s="1292"/>
      <c r="AG55" s="1292"/>
      <c r="AH55" s="1292"/>
      <c r="AI55" s="1257" t="s">
        <v>0</v>
      </c>
      <c r="AJ55" s="1258"/>
      <c r="AM55" s="1230">
        <v>25</v>
      </c>
      <c r="AN55" s="1233"/>
    </row>
    <row r="56" spans="1:40" ht="13" customHeight="1" x14ac:dyDescent="0.2">
      <c r="A56" s="41"/>
      <c r="B56" s="41"/>
      <c r="C56" s="1264"/>
      <c r="D56" s="1265"/>
      <c r="E56" s="1265"/>
      <c r="F56" s="1265"/>
      <c r="G56" s="1265"/>
      <c r="H56" s="1265"/>
      <c r="I56" s="1265"/>
      <c r="J56" s="1265"/>
      <c r="K56" s="1265"/>
      <c r="L56" s="1265"/>
      <c r="M56" s="1265"/>
      <c r="N56" s="1265"/>
      <c r="O56" s="1265"/>
      <c r="P56" s="1265"/>
      <c r="Q56" s="1265"/>
      <c r="R56" s="1265"/>
      <c r="S56" s="1266"/>
      <c r="T56" s="1288"/>
      <c r="U56" s="1289"/>
      <c r="V56" s="1292"/>
      <c r="W56" s="1292"/>
      <c r="X56" s="1292"/>
      <c r="Y56" s="1292"/>
      <c r="Z56" s="1292"/>
      <c r="AA56" s="1292"/>
      <c r="AB56" s="1292"/>
      <c r="AC56" s="1292"/>
      <c r="AD56" s="1292"/>
      <c r="AE56" s="1292"/>
      <c r="AF56" s="1292"/>
      <c r="AG56" s="1292"/>
      <c r="AH56" s="1292"/>
      <c r="AI56" s="1257"/>
      <c r="AJ56" s="1258"/>
      <c r="AM56" s="1231"/>
      <c r="AN56" s="1234"/>
    </row>
    <row r="57" spans="1:40" ht="13" customHeight="1" thickBot="1" x14ac:dyDescent="0.25">
      <c r="A57" s="41"/>
      <c r="B57" s="41"/>
      <c r="C57" s="1267"/>
      <c r="D57" s="1268"/>
      <c r="E57" s="1268"/>
      <c r="F57" s="1268"/>
      <c r="G57" s="1268"/>
      <c r="H57" s="1268"/>
      <c r="I57" s="1268"/>
      <c r="J57" s="1268"/>
      <c r="K57" s="1268"/>
      <c r="L57" s="1268"/>
      <c r="M57" s="1268"/>
      <c r="N57" s="1268"/>
      <c r="O57" s="1268"/>
      <c r="P57" s="1268"/>
      <c r="Q57" s="1268"/>
      <c r="R57" s="1268"/>
      <c r="S57" s="1269"/>
      <c r="T57" s="1336"/>
      <c r="U57" s="1337"/>
      <c r="V57" s="1338"/>
      <c r="W57" s="1338"/>
      <c r="X57" s="1338"/>
      <c r="Y57" s="1338"/>
      <c r="Z57" s="1338"/>
      <c r="AA57" s="1338"/>
      <c r="AB57" s="1338"/>
      <c r="AC57" s="1338"/>
      <c r="AD57" s="1338"/>
      <c r="AE57" s="1338"/>
      <c r="AF57" s="1338"/>
      <c r="AG57" s="1338"/>
      <c r="AH57" s="1338"/>
      <c r="AI57" s="1259"/>
      <c r="AJ57" s="1260"/>
      <c r="AM57" s="1232"/>
      <c r="AN57" s="1235"/>
    </row>
    <row r="59" spans="1:40" s="26" customFormat="1" ht="17" thickBot="1" x14ac:dyDescent="0.25">
      <c r="A59" s="6"/>
      <c r="B59" s="38"/>
      <c r="C59" s="6" t="s">
        <v>468</v>
      </c>
      <c r="D59" s="39"/>
      <c r="E59" s="39"/>
      <c r="F59" s="39"/>
      <c r="G59" s="39"/>
      <c r="H59" s="39"/>
      <c r="I59" s="39"/>
      <c r="J59" s="39"/>
      <c r="K59" s="39"/>
      <c r="L59" s="39"/>
      <c r="M59" s="39"/>
      <c r="N59" s="39"/>
      <c r="O59" s="39"/>
      <c r="P59" s="39"/>
      <c r="Q59" s="39"/>
      <c r="R59" s="236"/>
      <c r="S59" s="236"/>
      <c r="T59" s="336"/>
      <c r="U59" s="336"/>
      <c r="V59" s="336"/>
      <c r="W59" s="336"/>
      <c r="X59" s="336"/>
      <c r="Y59" s="336"/>
      <c r="Z59" s="336"/>
      <c r="AA59" s="336"/>
      <c r="AB59" s="336"/>
      <c r="AC59" s="236"/>
      <c r="AD59" s="236"/>
      <c r="AE59" s="337"/>
      <c r="AF59" s="337"/>
      <c r="AG59" s="337"/>
      <c r="AH59" s="337"/>
      <c r="AI59" s="337"/>
      <c r="AJ59" s="337"/>
      <c r="AM59" s="39"/>
      <c r="AN59" s="236"/>
    </row>
    <row r="60" spans="1:40" ht="40" customHeight="1" thickBot="1" x14ac:dyDescent="0.25">
      <c r="A60" s="25"/>
      <c r="B60" s="25"/>
      <c r="C60" s="1317" t="s">
        <v>464</v>
      </c>
      <c r="D60" s="1318"/>
      <c r="E60" s="1318"/>
      <c r="F60" s="1318"/>
      <c r="G60" s="1318"/>
      <c r="H60" s="1318"/>
      <c r="I60" s="1318"/>
      <c r="J60" s="1318"/>
      <c r="K60" s="1318"/>
      <c r="L60" s="1318"/>
      <c r="M60" s="1318"/>
      <c r="N60" s="1318"/>
      <c r="O60" s="1318"/>
      <c r="P60" s="1318"/>
      <c r="Q60" s="1318"/>
      <c r="R60" s="1318"/>
      <c r="S60" s="1319"/>
      <c r="T60" s="1299" t="s">
        <v>7</v>
      </c>
      <c r="U60" s="1255"/>
      <c r="V60" s="1320"/>
      <c r="W60" s="1321"/>
      <c r="X60" s="1321"/>
      <c r="Y60" s="1321"/>
      <c r="Z60" s="1321"/>
      <c r="AA60" s="1321"/>
      <c r="AB60" s="1321"/>
      <c r="AC60" s="1321"/>
      <c r="AD60" s="1321"/>
      <c r="AE60" s="1321"/>
      <c r="AF60" s="1321"/>
      <c r="AG60" s="1321"/>
      <c r="AH60" s="1321"/>
      <c r="AI60" s="1255" t="s">
        <v>0</v>
      </c>
      <c r="AJ60" s="1256"/>
      <c r="AM60" s="208">
        <v>26</v>
      </c>
      <c r="AN60" s="242"/>
    </row>
  </sheetData>
  <sheetProtection algorithmName="SHA-512" hashValue="RjzfJxfVnWkWnYRjR0rEwFeGS1AV49DcTrUM4nT+i+RQ0FUO1IVlsRmK34qVZ8iWKsLc4kCVN/IJeQnP2GCfVw==" saltValue="8YeLKpxzEepdihwZeP5asA==" spinCount="100000" sheet="1" objects="1" formatColumns="0"/>
  <mergeCells count="116">
    <mergeCell ref="A1:AK1"/>
    <mergeCell ref="A2:AK2"/>
    <mergeCell ref="C7:R7"/>
    <mergeCell ref="T7:AJ7"/>
    <mergeCell ref="C8:R8"/>
    <mergeCell ref="T8:AJ8"/>
    <mergeCell ref="C9:C10"/>
    <mergeCell ref="D9:R9"/>
    <mergeCell ref="T9:AJ9"/>
    <mergeCell ref="D10:R10"/>
    <mergeCell ref="T10:AJ10"/>
    <mergeCell ref="C5:AJ5"/>
    <mergeCell ref="C6:R6"/>
    <mergeCell ref="T6:AH6"/>
    <mergeCell ref="AI6:AJ6"/>
    <mergeCell ref="C21:S21"/>
    <mergeCell ref="T21:AJ21"/>
    <mergeCell ref="C22:D28"/>
    <mergeCell ref="E22:S22"/>
    <mergeCell ref="T22:U22"/>
    <mergeCell ref="V22:AH22"/>
    <mergeCell ref="AI22:AJ22"/>
    <mergeCell ref="E23:S23"/>
    <mergeCell ref="T23:U23"/>
    <mergeCell ref="V23:AH23"/>
    <mergeCell ref="AI23:AJ23"/>
    <mergeCell ref="E24:S24"/>
    <mergeCell ref="T24:U24"/>
    <mergeCell ref="V24:AH24"/>
    <mergeCell ref="AI24:AJ24"/>
    <mergeCell ref="E25:S25"/>
    <mergeCell ref="T25:U25"/>
    <mergeCell ref="V25:AH25"/>
    <mergeCell ref="AI25:AJ25"/>
    <mergeCell ref="E28:S28"/>
    <mergeCell ref="T28:U28"/>
    <mergeCell ref="V28:AH28"/>
    <mergeCell ref="AI28:AJ28"/>
    <mergeCell ref="E26:S26"/>
    <mergeCell ref="T26:U26"/>
    <mergeCell ref="V26:AH26"/>
    <mergeCell ref="AI26:AJ26"/>
    <mergeCell ref="E27:S27"/>
    <mergeCell ref="T27:U27"/>
    <mergeCell ref="V27:AH27"/>
    <mergeCell ref="AI27:AJ27"/>
    <mergeCell ref="C32:S32"/>
    <mergeCell ref="T32:U32"/>
    <mergeCell ref="V32:AH32"/>
    <mergeCell ref="AI32:AJ32"/>
    <mergeCell ref="E30:S30"/>
    <mergeCell ref="E31:S31"/>
    <mergeCell ref="C30:D31"/>
    <mergeCell ref="A30:B31"/>
    <mergeCell ref="C29:S29"/>
    <mergeCell ref="T29:U29"/>
    <mergeCell ref="V29:AH29"/>
    <mergeCell ref="AI29:AJ29"/>
    <mergeCell ref="C60:S60"/>
    <mergeCell ref="T60:U60"/>
    <mergeCell ref="V60:AH60"/>
    <mergeCell ref="AI60:AJ60"/>
    <mergeCell ref="T30:U30"/>
    <mergeCell ref="T31:U31"/>
    <mergeCell ref="V30:AH30"/>
    <mergeCell ref="AI30:AJ30"/>
    <mergeCell ref="V31:AH31"/>
    <mergeCell ref="AI31:AJ31"/>
    <mergeCell ref="A46:B46"/>
    <mergeCell ref="C39:S41"/>
    <mergeCell ref="A44:B44"/>
    <mergeCell ref="C44:S44"/>
    <mergeCell ref="T44:U44"/>
    <mergeCell ref="T52:U54"/>
    <mergeCell ref="V52:AH54"/>
    <mergeCell ref="T55:U57"/>
    <mergeCell ref="V55:AH57"/>
    <mergeCell ref="A37:B38"/>
    <mergeCell ref="T37:U37"/>
    <mergeCell ref="V37:AH37"/>
    <mergeCell ref="AI37:AJ37"/>
    <mergeCell ref="T38:U38"/>
    <mergeCell ref="V38:AH38"/>
    <mergeCell ref="AI38:AJ38"/>
    <mergeCell ref="C49:S51"/>
    <mergeCell ref="C52:S54"/>
    <mergeCell ref="T39:U41"/>
    <mergeCell ref="V39:AH41"/>
    <mergeCell ref="AI39:AJ41"/>
    <mergeCell ref="C46:S46"/>
    <mergeCell ref="T46:U46"/>
    <mergeCell ref="V46:AH46"/>
    <mergeCell ref="AI46:AJ46"/>
    <mergeCell ref="AI52:AJ54"/>
    <mergeCell ref="T49:U51"/>
    <mergeCell ref="V49:AH51"/>
    <mergeCell ref="AI49:AJ51"/>
    <mergeCell ref="AM39:AM41"/>
    <mergeCell ref="AN39:AN41"/>
    <mergeCell ref="AM49:AM51"/>
    <mergeCell ref="AN49:AN51"/>
    <mergeCell ref="AM52:AM54"/>
    <mergeCell ref="AN52:AN54"/>
    <mergeCell ref="AM55:AM57"/>
    <mergeCell ref="AN55:AN57"/>
    <mergeCell ref="C36:S36"/>
    <mergeCell ref="T36:U36"/>
    <mergeCell ref="V36:AH36"/>
    <mergeCell ref="AI36:AJ36"/>
    <mergeCell ref="C37:H38"/>
    <mergeCell ref="I37:S37"/>
    <mergeCell ref="I38:S38"/>
    <mergeCell ref="V44:AH44"/>
    <mergeCell ref="AI44:AJ44"/>
    <mergeCell ref="AI55:AJ57"/>
    <mergeCell ref="C55:S57"/>
  </mergeCells>
  <phoneticPr fontId="28"/>
  <conditionalFormatting sqref="T6:T10">
    <cfRule type="expression" dxfId="22" priority="6">
      <formula>T6=""</formula>
    </cfRule>
  </conditionalFormatting>
  <conditionalFormatting sqref="T8:AJ8">
    <cfRule type="expression" dxfId="21" priority="16">
      <formula>IF(AND(ISNUMBER(T8), ROUND(T8*100, 0) &lt;&gt; T8*100), TRUE, FALSE)</formula>
    </cfRule>
  </conditionalFormatting>
  <conditionalFormatting sqref="T9:AJ9">
    <cfRule type="expression" dxfId="20" priority="8">
      <formula>AND(T7&lt;&gt;"", T9&lt;&gt;"", NOT(AND(ROUND(T9, 2)=T9, T9 &lt;= _xlfn.IFS(T7&lt;=3, 0.28, T7=4, 0.34, T7&lt;=7, 0.46, TRUE, 100))))</formula>
    </cfRule>
  </conditionalFormatting>
  <conditionalFormatting sqref="T10:AJ10">
    <cfRule type="expression" dxfId="19" priority="2">
      <formula>$T$7=4</formula>
    </cfRule>
    <cfRule type="expression" dxfId="18" priority="3">
      <formula>$T$7=3</formula>
    </cfRule>
    <cfRule type="expression" dxfId="17" priority="4">
      <formula>$T$7=2</formula>
    </cfRule>
    <cfRule type="expression" dxfId="16" priority="5">
      <formula>$T$7=1</formula>
    </cfRule>
    <cfRule type="expression" dxfId="15" priority="22">
      <formula>AND(T7&lt;&gt;"", T10&lt;&gt;"", NOT(AND(ROUND(T10, 1)=T10, T10 &lt;= _xlfn.IFS(T7=5, 3, T7=6, 2.8, T7=7, 2.7, T7=8, 5.1, TRUE, 1000))))</formula>
    </cfRule>
  </conditionalFormatting>
  <conditionalFormatting sqref="V60:AH60">
    <cfRule type="expression" dxfId="14" priority="9">
      <formula>$V$60=""</formula>
    </cfRule>
  </conditionalFormatting>
  <dataValidations count="8">
    <dataValidation type="list" allowBlank="1" showInputMessage="1" showErrorMessage="1" sqref="T7:AJ7" xr:uid="{5E2168F7-CF87-43A3-A8C2-AB9EEE3F3216}">
      <formula1>"1,2,3,4,5,6,7,8"</formula1>
    </dataValidation>
    <dataValidation type="custom" allowBlank="1" showInputMessage="1" showErrorMessage="1" sqref="T8:AJ8" xr:uid="{C7221B36-A7D9-4ED9-91AD-46F6DE5970EA}">
      <formula1>AND(ROUND(T8, 2)=T8, T8&lt;=0.7)</formula1>
    </dataValidation>
    <dataValidation type="custom" allowBlank="1" showInputMessage="1" showErrorMessage="1" sqref="T9:AJ9" xr:uid="{E2470C86-834D-4686-A811-94976BA26290}">
      <formula1>AND(ROUND(T9, 2)=T9, T9 &lt;= _xlfn.IFS(T7&lt;=3, 0.28, T7=4, 0.34, T7&lt;=7, 0.46, TRUE, 100))</formula1>
    </dataValidation>
    <dataValidation type="custom" allowBlank="1" showInputMessage="1" showErrorMessage="1" sqref="T10:AJ10" xr:uid="{8CE0B956-2822-4B35-A768-7937E257ED25}">
      <formula1>AND(ROUND(T10, 1)=T10, T10 &lt;= _xlfn.IFS(T7=5, 3, T7=6, 2.8, T7=7, 2.7, T7=8, 5.1, TRUE, 1000))</formula1>
    </dataValidation>
    <dataValidation type="whole" operator="greaterThan" allowBlank="1" showInputMessage="1" showErrorMessage="1" sqref="V26:AH28" xr:uid="{3D874905-2118-4BED-9E8F-A72ABBDE0CFF}">
      <formula1>0</formula1>
    </dataValidation>
    <dataValidation imeMode="disabled" allowBlank="1" showInputMessage="1" showErrorMessage="1" sqref="V30:AH31 V60:AH60 V46:AH46 V49 V52 V55 V39 V37:AH38 V44:AH44" xr:uid="{870E26A8-4BC1-4944-B89F-8C61CD7DA26A}"/>
    <dataValidation type="whole" imeMode="disabled" operator="greaterThan" allowBlank="1" showInputMessage="1" showErrorMessage="1" sqref="V22:AH25" xr:uid="{1D6329D1-9321-4872-A216-2E1DFD82B6C8}">
      <formula1>0</formula1>
    </dataValidation>
    <dataValidation type="custom" allowBlank="1" showInputMessage="1" showErrorMessage="1" sqref="T6:AH6" xr:uid="{5C3C0337-0ACF-4469-8F46-0A0ECDF11AC1}">
      <formula1>ROUND(T6, 2)=T6</formula1>
    </dataValidation>
  </dataValidations>
  <hyperlinks>
    <hyperlink ref="AO7" r:id="rId1" display="●" xr:uid="{8940FDE4-6C58-4560-A049-AD6B84DFE1CB}"/>
  </hyperlinks>
  <printOptions horizontalCentered="1"/>
  <pageMargins left="0.15748031496062992" right="0.15748031496062992" top="0.43307086614173229" bottom="0.39370078740157483" header="0.31496062992125984" footer="0.19685039370078741"/>
  <pageSetup paperSize="9" scale="56" orientation="portrait" r:id="rId2"/>
  <ignoredErrors>
    <ignoredError sqref="C9" numberStoredAsText="1"/>
  </ignoredError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4140D-A174-456D-93D4-DF6E04A8FB83}">
  <sheetPr>
    <pageSetUpPr fitToPage="1"/>
  </sheetPr>
  <dimension ref="A1:CQ21"/>
  <sheetViews>
    <sheetView showGridLines="0" showZeros="0" view="pageBreakPreview" zoomScale="80" zoomScaleNormal="70" zoomScaleSheetLayoutView="80" workbookViewId="0">
      <selection sqref="A1:CN1"/>
    </sheetView>
  </sheetViews>
  <sheetFormatPr defaultColWidth="1.453125" defaultRowHeight="13" x14ac:dyDescent="0.2"/>
  <cols>
    <col min="1" max="51" width="1.453125" style="44" customWidth="1"/>
    <col min="52" max="91" width="1.453125" style="44"/>
    <col min="92" max="92" width="1.453125" style="44" customWidth="1"/>
    <col min="93" max="93" width="3.453125" style="44" customWidth="1"/>
    <col min="94" max="94" width="5.90625" style="44" customWidth="1"/>
    <col min="95" max="95" width="51.81640625" style="44" hidden="1" customWidth="1"/>
    <col min="96" max="16384" width="1.453125" style="44"/>
  </cols>
  <sheetData>
    <row r="1" spans="1:95" ht="15" customHeight="1" x14ac:dyDescent="0.2">
      <c r="A1" s="669" t="s">
        <v>324</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669"/>
      <c r="BO1" s="669"/>
      <c r="BP1" s="669"/>
      <c r="BQ1" s="669"/>
      <c r="BR1" s="669"/>
      <c r="BS1" s="669"/>
      <c r="BT1" s="669"/>
      <c r="BU1" s="669"/>
      <c r="BV1" s="669"/>
      <c r="BW1" s="669"/>
      <c r="BX1" s="669"/>
      <c r="BY1" s="669"/>
      <c r="BZ1" s="669"/>
      <c r="CA1" s="669"/>
      <c r="CB1" s="669"/>
      <c r="CC1" s="669"/>
      <c r="CD1" s="669"/>
      <c r="CE1" s="669"/>
      <c r="CF1" s="669"/>
      <c r="CG1" s="669"/>
      <c r="CH1" s="669"/>
      <c r="CI1" s="669"/>
      <c r="CJ1" s="669"/>
      <c r="CK1" s="669"/>
      <c r="CL1" s="669"/>
      <c r="CM1" s="669"/>
      <c r="CN1" s="669"/>
    </row>
    <row r="2" spans="1:95" s="196" customFormat="1" ht="30" customHeight="1" x14ac:dyDescent="0.2">
      <c r="A2" s="1453" t="s">
        <v>286</v>
      </c>
      <c r="B2" s="1454"/>
      <c r="C2" s="1454"/>
      <c r="D2" s="1454"/>
      <c r="E2" s="1454"/>
      <c r="F2" s="1454"/>
      <c r="G2" s="1454"/>
      <c r="H2" s="1454"/>
      <c r="I2" s="1454"/>
      <c r="J2" s="1454"/>
      <c r="K2" s="1454"/>
      <c r="L2" s="1454"/>
      <c r="M2" s="1454"/>
      <c r="N2" s="1454"/>
      <c r="O2" s="1454"/>
      <c r="P2" s="1454"/>
      <c r="Q2" s="1454"/>
      <c r="R2" s="1454"/>
      <c r="S2" s="1454"/>
      <c r="T2" s="1454"/>
      <c r="U2" s="1454"/>
      <c r="V2" s="1454"/>
      <c r="W2" s="1454"/>
      <c r="X2" s="1454"/>
      <c r="Y2" s="1454"/>
      <c r="Z2" s="1454"/>
      <c r="AA2" s="1454"/>
      <c r="AB2" s="1454"/>
      <c r="AC2" s="1454"/>
      <c r="AD2" s="1454"/>
      <c r="AE2" s="1454"/>
      <c r="AF2" s="1454"/>
      <c r="AG2" s="1454"/>
      <c r="AH2" s="1454"/>
      <c r="AI2" s="1454"/>
      <c r="AJ2" s="1454"/>
      <c r="AK2" s="1454"/>
      <c r="AL2" s="1454"/>
      <c r="AM2" s="1454"/>
      <c r="AN2" s="1454"/>
      <c r="AO2" s="1454"/>
      <c r="AP2" s="1454"/>
      <c r="AQ2" s="1454"/>
      <c r="AR2" s="1454"/>
      <c r="AS2" s="1454"/>
      <c r="AT2" s="1454"/>
      <c r="AU2" s="1454"/>
      <c r="AV2" s="1454"/>
      <c r="AW2" s="1454"/>
      <c r="AX2" s="1454"/>
      <c r="AY2" s="1454"/>
      <c r="AZ2" s="1454"/>
      <c r="BA2" s="1454"/>
      <c r="BB2" s="1454"/>
      <c r="BC2" s="1454"/>
      <c r="BD2" s="1454"/>
      <c r="BE2" s="1454"/>
      <c r="BF2" s="1454"/>
      <c r="BG2" s="1454"/>
      <c r="BH2" s="1454"/>
      <c r="BI2" s="1454"/>
      <c r="BJ2" s="1454"/>
      <c r="BK2" s="1454"/>
      <c r="BL2" s="1454"/>
      <c r="BM2" s="1454"/>
      <c r="BN2" s="1454"/>
      <c r="BO2" s="1454"/>
      <c r="BP2" s="1454"/>
      <c r="BQ2" s="1454"/>
      <c r="BR2" s="1454"/>
      <c r="BS2" s="1454"/>
      <c r="BT2" s="1454"/>
      <c r="BU2" s="1454"/>
      <c r="BV2" s="1454"/>
      <c r="BW2" s="1454"/>
      <c r="BX2" s="1454"/>
      <c r="BY2" s="1454"/>
      <c r="BZ2" s="1454"/>
      <c r="CA2" s="1454"/>
      <c r="CB2" s="1454"/>
      <c r="CC2" s="1454"/>
      <c r="CD2" s="1454"/>
      <c r="CE2" s="1454"/>
      <c r="CF2" s="1454"/>
      <c r="CG2" s="1454"/>
      <c r="CH2" s="1454"/>
      <c r="CI2" s="1454"/>
      <c r="CJ2" s="1454"/>
      <c r="CK2" s="1454"/>
      <c r="CL2" s="1454"/>
      <c r="CM2" s="1454"/>
      <c r="CN2" s="1454"/>
      <c r="CO2" s="243"/>
      <c r="CP2" s="243"/>
    </row>
    <row r="3" spans="1:95" ht="10" customHeight="1" x14ac:dyDescent="0.2">
      <c r="B3" s="197"/>
      <c r="C3" s="198"/>
      <c r="D3" s="198"/>
      <c r="E3" s="198"/>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row>
    <row r="4" spans="1:95" ht="10" customHeight="1" x14ac:dyDescent="0.2">
      <c r="B4" s="197"/>
      <c r="C4" s="198"/>
      <c r="D4" s="198"/>
      <c r="E4" s="198"/>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row>
    <row r="5" spans="1:95" x14ac:dyDescent="0.2">
      <c r="A5" s="200"/>
      <c r="B5" s="201"/>
      <c r="C5" s="200"/>
      <c r="D5" s="200"/>
      <c r="E5" s="200"/>
    </row>
    <row r="6" spans="1:95" s="202" customFormat="1" ht="30" customHeight="1" thickBot="1" x14ac:dyDescent="0.25">
      <c r="A6" s="64" t="s">
        <v>294</v>
      </c>
      <c r="B6" s="26"/>
      <c r="C6" s="26"/>
      <c r="D6" s="26"/>
      <c r="E6" s="26"/>
      <c r="F6" s="26"/>
      <c r="G6" s="26"/>
      <c r="H6" s="26"/>
      <c r="I6" s="26"/>
      <c r="J6" s="26"/>
      <c r="K6" s="26"/>
      <c r="L6" s="26"/>
      <c r="M6" s="26"/>
      <c r="N6" s="24"/>
      <c r="O6" s="26"/>
      <c r="P6" s="24"/>
      <c r="Q6" s="26"/>
      <c r="R6" s="26"/>
      <c r="S6" s="26"/>
      <c r="T6" s="26"/>
      <c r="U6" s="26"/>
      <c r="V6" s="26"/>
      <c r="W6" s="26"/>
      <c r="X6" s="26"/>
      <c r="Y6" s="26"/>
      <c r="Z6" s="26"/>
      <c r="AA6" s="26"/>
      <c r="AB6" s="26"/>
      <c r="AC6" s="26"/>
      <c r="AD6" s="26"/>
      <c r="AE6" s="26"/>
      <c r="AF6" s="204"/>
      <c r="AG6" s="26"/>
      <c r="AH6" s="26"/>
      <c r="AI6" s="26"/>
      <c r="AJ6" s="26"/>
      <c r="AK6" s="26"/>
      <c r="AL6" s="26"/>
      <c r="AM6" s="26"/>
      <c r="AN6" s="26"/>
      <c r="AO6" s="26"/>
      <c r="AP6" s="26"/>
      <c r="AQ6" s="26"/>
      <c r="AR6" s="26"/>
      <c r="AS6" s="26"/>
      <c r="AT6" s="26"/>
      <c r="AU6" s="26"/>
      <c r="AV6" s="26"/>
      <c r="AW6" s="26"/>
      <c r="AX6" s="26"/>
      <c r="CP6" s="208" t="s">
        <v>78</v>
      </c>
      <c r="CQ6" s="209" t="s">
        <v>292</v>
      </c>
    </row>
    <row r="7" spans="1:95" s="202" customFormat="1" ht="38.5" customHeight="1" x14ac:dyDescent="0.2">
      <c r="A7" s="404" t="s">
        <v>359</v>
      </c>
      <c r="B7" s="1411"/>
      <c r="C7" s="1411"/>
      <c r="D7" s="1411"/>
      <c r="E7" s="1411"/>
      <c r="F7" s="1411"/>
      <c r="G7" s="1411"/>
      <c r="H7" s="1411"/>
      <c r="I7" s="1411"/>
      <c r="J7" s="1411"/>
      <c r="K7" s="1411"/>
      <c r="L7" s="1412"/>
      <c r="M7" s="1413"/>
      <c r="N7" s="1413"/>
      <c r="O7" s="1413"/>
      <c r="P7" s="1413"/>
      <c r="Q7" s="1413"/>
      <c r="R7" s="1413"/>
      <c r="S7" s="1413"/>
      <c r="T7" s="1413"/>
      <c r="U7" s="1413"/>
      <c r="V7" s="1413"/>
      <c r="W7" s="1413"/>
      <c r="X7" s="1413"/>
      <c r="Y7" s="1413"/>
      <c r="Z7" s="1414" t="s">
        <v>360</v>
      </c>
      <c r="AA7" s="1414"/>
      <c r="AB7" s="1414"/>
      <c r="AC7" s="264"/>
      <c r="AD7" s="264"/>
      <c r="AE7" s="264"/>
      <c r="AF7" s="265"/>
      <c r="AG7" s="264"/>
      <c r="AH7" s="264"/>
      <c r="AI7" s="264"/>
      <c r="AJ7" s="264"/>
      <c r="AK7" s="264"/>
      <c r="AL7" s="264"/>
      <c r="AM7" s="264"/>
      <c r="AN7" s="264"/>
      <c r="AO7" s="264"/>
      <c r="AP7" s="264"/>
      <c r="AQ7" s="264"/>
      <c r="AR7" s="264"/>
      <c r="AS7" s="264"/>
      <c r="AT7" s="264"/>
      <c r="AU7" s="264"/>
      <c r="AV7" s="264"/>
      <c r="AW7" s="264"/>
      <c r="AX7" s="264"/>
      <c r="AY7" s="266"/>
      <c r="AZ7" s="266"/>
      <c r="BA7" s="266"/>
      <c r="BB7" s="266"/>
      <c r="BC7" s="266"/>
      <c r="BD7" s="266"/>
      <c r="BE7" s="266"/>
      <c r="BF7" s="266"/>
      <c r="BG7" s="266"/>
      <c r="BH7" s="266"/>
      <c r="BI7" s="266"/>
      <c r="BJ7" s="266"/>
      <c r="BK7" s="266"/>
      <c r="BL7" s="266"/>
      <c r="BM7" s="266"/>
      <c r="BN7" s="266"/>
      <c r="BO7" s="266"/>
      <c r="BP7" s="266"/>
      <c r="BQ7" s="266"/>
      <c r="BR7" s="266"/>
      <c r="BS7" s="266"/>
      <c r="BT7" s="266"/>
      <c r="BU7" s="266"/>
      <c r="BV7" s="266"/>
      <c r="BW7" s="266"/>
      <c r="BX7" s="266"/>
      <c r="BY7" s="266"/>
      <c r="BZ7" s="266"/>
      <c r="CA7" s="266"/>
      <c r="CB7" s="266"/>
      <c r="CC7" s="266"/>
      <c r="CD7" s="266"/>
      <c r="CE7" s="266"/>
      <c r="CF7" s="266"/>
      <c r="CG7" s="266"/>
      <c r="CH7" s="266"/>
      <c r="CI7" s="266"/>
      <c r="CJ7" s="266"/>
      <c r="CK7" s="266"/>
      <c r="CL7" s="266"/>
      <c r="CM7" s="266"/>
      <c r="CN7" s="267"/>
      <c r="CP7" s="208">
        <v>1</v>
      </c>
      <c r="CQ7" s="371"/>
    </row>
    <row r="8" spans="1:95" s="202" customFormat="1" ht="38.5" customHeight="1" x14ac:dyDescent="0.2">
      <c r="A8" s="411" t="s">
        <v>431</v>
      </c>
      <c r="B8" s="412"/>
      <c r="C8" s="412"/>
      <c r="D8" s="412"/>
      <c r="E8" s="412"/>
      <c r="F8" s="412"/>
      <c r="G8" s="412"/>
      <c r="H8" s="412"/>
      <c r="I8" s="412"/>
      <c r="J8" s="412"/>
      <c r="K8" s="413"/>
      <c r="L8" s="1422">
        <f>交付申請書!$L$80</f>
        <v>0</v>
      </c>
      <c r="M8" s="1423"/>
      <c r="N8" s="1423"/>
      <c r="O8" s="1423"/>
      <c r="P8" s="1423"/>
      <c r="Q8" s="1423"/>
      <c r="R8" s="1423"/>
      <c r="S8" s="1423" t="s">
        <v>61</v>
      </c>
      <c r="T8" s="1423"/>
      <c r="U8" s="1423"/>
      <c r="V8" s="1423">
        <f>交付申請書!$V$80</f>
        <v>0</v>
      </c>
      <c r="W8" s="1423"/>
      <c r="X8" s="1423"/>
      <c r="Y8" s="1423"/>
      <c r="Z8" s="1423" t="s">
        <v>266</v>
      </c>
      <c r="AA8" s="1423"/>
      <c r="AB8" s="1423"/>
      <c r="AC8" s="1423">
        <f>交付申請書!$AC$80</f>
        <v>0</v>
      </c>
      <c r="AD8" s="1423"/>
      <c r="AE8" s="1423"/>
      <c r="AF8" s="1423"/>
      <c r="AG8" s="1423" t="s">
        <v>63</v>
      </c>
      <c r="AH8" s="1423"/>
      <c r="AI8" s="1423"/>
      <c r="AJ8" s="1423" t="s">
        <v>267</v>
      </c>
      <c r="AK8" s="1423"/>
      <c r="AL8" s="1423"/>
      <c r="AM8" s="1423">
        <f>交付申請書!$AM$80</f>
        <v>0</v>
      </c>
      <c r="AN8" s="1423"/>
      <c r="AO8" s="1423"/>
      <c r="AP8" s="1423"/>
      <c r="AQ8" s="1423"/>
      <c r="AR8" s="1423"/>
      <c r="AS8" s="1423"/>
      <c r="AT8" s="1423" t="s">
        <v>61</v>
      </c>
      <c r="AU8" s="1423"/>
      <c r="AV8" s="1423"/>
      <c r="AW8" s="1423">
        <f>交付申請書!$AW$80</f>
        <v>0</v>
      </c>
      <c r="AX8" s="1423"/>
      <c r="AY8" s="1423"/>
      <c r="AZ8" s="1423"/>
      <c r="BA8" s="1423" t="s">
        <v>266</v>
      </c>
      <c r="BB8" s="1423"/>
      <c r="BC8" s="1423"/>
      <c r="BD8" s="1423">
        <f>交付申請書!$BD$80</f>
        <v>0</v>
      </c>
      <c r="BE8" s="1423"/>
      <c r="BF8" s="1423"/>
      <c r="BG8" s="1423"/>
      <c r="BH8" s="1423" t="s">
        <v>63</v>
      </c>
      <c r="BI8" s="1423"/>
      <c r="BJ8" s="1423"/>
      <c r="BK8" s="1423" t="s">
        <v>345</v>
      </c>
      <c r="BL8" s="1423"/>
      <c r="BM8" s="1423"/>
      <c r="BN8" s="1423"/>
      <c r="BO8" s="1423"/>
      <c r="BP8" s="1423"/>
      <c r="BQ8" s="1423">
        <f>交付申請書!$BQ$80</f>
        <v>0</v>
      </c>
      <c r="BR8" s="1423"/>
      <c r="BS8" s="1423"/>
      <c r="BT8" s="1423"/>
      <c r="BU8" s="1455" t="s">
        <v>346</v>
      </c>
      <c r="BV8" s="1455"/>
      <c r="BW8" s="1455"/>
      <c r="BX8" s="1455"/>
      <c r="BY8" s="1455"/>
      <c r="BZ8" s="1455"/>
      <c r="CA8" s="1455"/>
      <c r="CB8" s="1455"/>
      <c r="CC8" s="1455"/>
      <c r="CD8" s="1455"/>
      <c r="CE8" s="1455"/>
      <c r="CF8" s="1455"/>
      <c r="CG8" s="1455"/>
      <c r="CH8" s="1455"/>
      <c r="CI8" s="1455"/>
      <c r="CJ8" s="1455"/>
      <c r="CK8" s="1455"/>
      <c r="CL8" s="1455"/>
      <c r="CM8" s="1455"/>
      <c r="CN8" s="1456"/>
      <c r="CP8" s="208">
        <v>2</v>
      </c>
      <c r="CQ8" s="242"/>
    </row>
    <row r="9" spans="1:95" s="202" customFormat="1" ht="38.5" customHeight="1" x14ac:dyDescent="0.2">
      <c r="A9" s="1426" t="s">
        <v>432</v>
      </c>
      <c r="B9" s="506"/>
      <c r="C9" s="506"/>
      <c r="D9" s="506"/>
      <c r="E9" s="506"/>
      <c r="F9" s="506"/>
      <c r="G9" s="506"/>
      <c r="H9" s="506"/>
      <c r="I9" s="506"/>
      <c r="J9" s="506"/>
      <c r="K9" s="507"/>
      <c r="L9" s="1452">
        <f>交付申請書!$L$81</f>
        <v>0</v>
      </c>
      <c r="M9" s="1421"/>
      <c r="N9" s="1421"/>
      <c r="O9" s="1421"/>
      <c r="P9" s="1421"/>
      <c r="Q9" s="1421"/>
      <c r="R9" s="1421"/>
      <c r="S9" s="1421" t="s">
        <v>61</v>
      </c>
      <c r="T9" s="1421"/>
      <c r="U9" s="1421"/>
      <c r="V9" s="1421">
        <f>交付申請書!$V$81</f>
        <v>0</v>
      </c>
      <c r="W9" s="1421"/>
      <c r="X9" s="1421"/>
      <c r="Y9" s="1421"/>
      <c r="Z9" s="1421" t="s">
        <v>266</v>
      </c>
      <c r="AA9" s="1421"/>
      <c r="AB9" s="1421"/>
      <c r="AC9" s="1421">
        <f>交付申請書!$AC$81</f>
        <v>0</v>
      </c>
      <c r="AD9" s="1421"/>
      <c r="AE9" s="1421"/>
      <c r="AF9" s="1421"/>
      <c r="AG9" s="1421" t="s">
        <v>63</v>
      </c>
      <c r="AH9" s="1421"/>
      <c r="AI9" s="1421"/>
      <c r="AJ9" s="1421" t="s">
        <v>267</v>
      </c>
      <c r="AK9" s="1421"/>
      <c r="AL9" s="1421"/>
      <c r="AM9" s="1421">
        <f>交付申請書!$AM$81</f>
        <v>0</v>
      </c>
      <c r="AN9" s="1421"/>
      <c r="AO9" s="1421"/>
      <c r="AP9" s="1421"/>
      <c r="AQ9" s="1421"/>
      <c r="AR9" s="1421"/>
      <c r="AS9" s="1421"/>
      <c r="AT9" s="1421" t="s">
        <v>61</v>
      </c>
      <c r="AU9" s="1421"/>
      <c r="AV9" s="1421"/>
      <c r="AW9" s="1421">
        <f>交付申請書!$AW$81</f>
        <v>0</v>
      </c>
      <c r="AX9" s="1421"/>
      <c r="AY9" s="1421"/>
      <c r="AZ9" s="1421"/>
      <c r="BA9" s="1421" t="s">
        <v>266</v>
      </c>
      <c r="BB9" s="1421"/>
      <c r="BC9" s="1421"/>
      <c r="BD9" s="1421">
        <f>交付申請書!$BD$81</f>
        <v>0</v>
      </c>
      <c r="BE9" s="1421"/>
      <c r="BF9" s="1421"/>
      <c r="BG9" s="1421"/>
      <c r="BH9" s="1421" t="s">
        <v>63</v>
      </c>
      <c r="BI9" s="1421"/>
      <c r="BJ9" s="1421"/>
      <c r="BK9" s="1421" t="s">
        <v>345</v>
      </c>
      <c r="BL9" s="1421"/>
      <c r="BM9" s="1421"/>
      <c r="BN9" s="1421"/>
      <c r="BO9" s="1421"/>
      <c r="BP9" s="1421"/>
      <c r="BQ9" s="1421">
        <f>交付申請書!$BQ$81</f>
        <v>0</v>
      </c>
      <c r="BR9" s="1421"/>
      <c r="BS9" s="1421"/>
      <c r="BT9" s="1421"/>
      <c r="BU9" s="1462" t="s">
        <v>346</v>
      </c>
      <c r="BV9" s="1462"/>
      <c r="BW9" s="1462"/>
      <c r="BX9" s="1462"/>
      <c r="BY9" s="1462"/>
      <c r="BZ9" s="1462"/>
      <c r="CA9" s="1462"/>
      <c r="CB9" s="1462"/>
      <c r="CC9" s="1462"/>
      <c r="CD9" s="1462"/>
      <c r="CE9" s="1462"/>
      <c r="CF9" s="1462"/>
      <c r="CG9" s="1462"/>
      <c r="CH9" s="1462"/>
      <c r="CI9" s="1462"/>
      <c r="CJ9" s="1462"/>
      <c r="CK9" s="1462"/>
      <c r="CL9" s="1462"/>
      <c r="CM9" s="1462"/>
      <c r="CN9" s="1463"/>
      <c r="CP9" s="208">
        <v>3</v>
      </c>
      <c r="CQ9" s="242"/>
    </row>
    <row r="10" spans="1:95" s="202" customFormat="1" ht="47.5" customHeight="1" x14ac:dyDescent="0.2">
      <c r="A10" s="1460" t="s">
        <v>348</v>
      </c>
      <c r="B10" s="1461"/>
      <c r="C10" s="1461"/>
      <c r="D10" s="1461"/>
      <c r="E10" s="1461"/>
      <c r="F10" s="1461"/>
      <c r="G10" s="1461"/>
      <c r="H10" s="1461"/>
      <c r="I10" s="1461"/>
      <c r="J10" s="1461"/>
      <c r="K10" s="1461"/>
      <c r="L10" s="1415"/>
      <c r="M10" s="1416"/>
      <c r="N10" s="1416"/>
      <c r="O10" s="1416"/>
      <c r="P10" s="1416"/>
      <c r="Q10" s="1416"/>
      <c r="R10" s="1416"/>
      <c r="S10" s="1416"/>
      <c r="T10" s="1416"/>
      <c r="U10" s="1416"/>
      <c r="V10" s="1416"/>
      <c r="W10" s="1416"/>
      <c r="X10" s="1416"/>
      <c r="Y10" s="1416"/>
      <c r="Z10" s="1416"/>
      <c r="AA10" s="1416"/>
      <c r="AB10" s="1416"/>
      <c r="AC10" s="1416"/>
      <c r="AD10" s="1416"/>
      <c r="AE10" s="1416"/>
      <c r="AF10" s="1416"/>
      <c r="AG10" s="1416"/>
      <c r="AH10" s="1416"/>
      <c r="AI10" s="1416"/>
      <c r="AJ10" s="1416"/>
      <c r="AK10" s="1416"/>
      <c r="AL10" s="1416"/>
      <c r="AM10" s="1416"/>
      <c r="AN10" s="1416"/>
      <c r="AO10" s="1416"/>
      <c r="AP10" s="1416"/>
      <c r="AQ10" s="1416"/>
      <c r="AR10" s="1416"/>
      <c r="AS10" s="1416"/>
      <c r="AT10" s="1416"/>
      <c r="AU10" s="1416"/>
      <c r="AV10" s="1416"/>
      <c r="AW10" s="1416"/>
      <c r="AX10" s="1416"/>
      <c r="AY10" s="1416"/>
      <c r="AZ10" s="1416"/>
      <c r="BA10" s="1416"/>
      <c r="BB10" s="1416"/>
      <c r="BC10" s="1416"/>
      <c r="BD10" s="1416"/>
      <c r="BE10" s="1416"/>
      <c r="BF10" s="1416"/>
      <c r="BG10" s="1416"/>
      <c r="BH10" s="1416"/>
      <c r="BI10" s="1416"/>
      <c r="BJ10" s="1416"/>
      <c r="BK10" s="1416"/>
      <c r="BL10" s="1416"/>
      <c r="BM10" s="1416"/>
      <c r="BN10" s="1416"/>
      <c r="BO10" s="1416"/>
      <c r="BP10" s="1416"/>
      <c r="BQ10" s="1416"/>
      <c r="BR10" s="1416"/>
      <c r="BS10" s="1416"/>
      <c r="BT10" s="1416"/>
      <c r="BU10" s="1416"/>
      <c r="BV10" s="1416"/>
      <c r="BW10" s="1416"/>
      <c r="BX10" s="1416"/>
      <c r="BY10" s="1416"/>
      <c r="BZ10" s="1416"/>
      <c r="CA10" s="1416"/>
      <c r="CB10" s="1416"/>
      <c r="CC10" s="1416"/>
      <c r="CD10" s="1416"/>
      <c r="CE10" s="1416"/>
      <c r="CF10" s="1416"/>
      <c r="CG10" s="1416"/>
      <c r="CH10" s="1416"/>
      <c r="CI10" s="1416"/>
      <c r="CJ10" s="1416"/>
      <c r="CK10" s="1416"/>
      <c r="CL10" s="1416"/>
      <c r="CM10" s="1416"/>
      <c r="CN10" s="1417"/>
      <c r="CP10" s="208">
        <v>4</v>
      </c>
      <c r="CQ10" s="242"/>
    </row>
    <row r="11" spans="1:95" s="202" customFormat="1" ht="50.15" customHeight="1" x14ac:dyDescent="0.2">
      <c r="A11" s="1464" t="s">
        <v>277</v>
      </c>
      <c r="B11" s="1461"/>
      <c r="C11" s="1461"/>
      <c r="D11" s="1461"/>
      <c r="E11" s="1461"/>
      <c r="F11" s="1461"/>
      <c r="G11" s="1461"/>
      <c r="H11" s="1461"/>
      <c r="I11" s="1461"/>
      <c r="J11" s="1461"/>
      <c r="K11" s="1461"/>
      <c r="L11" s="1415"/>
      <c r="M11" s="1416"/>
      <c r="N11" s="1416"/>
      <c r="O11" s="1416"/>
      <c r="P11" s="1416"/>
      <c r="Q11" s="1416"/>
      <c r="R11" s="1416"/>
      <c r="S11" s="1416"/>
      <c r="T11" s="1416"/>
      <c r="U11" s="1416"/>
      <c r="V11" s="1416"/>
      <c r="W11" s="1416"/>
      <c r="X11" s="1416"/>
      <c r="Y11" s="1416"/>
      <c r="Z11" s="1416"/>
      <c r="AA11" s="1416"/>
      <c r="AB11" s="1416"/>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6"/>
      <c r="BT11" s="1416"/>
      <c r="BU11" s="1416"/>
      <c r="BV11" s="1416"/>
      <c r="BW11" s="1416"/>
      <c r="BX11" s="1416"/>
      <c r="BY11" s="1416"/>
      <c r="BZ11" s="1416"/>
      <c r="CA11" s="1416"/>
      <c r="CB11" s="1416"/>
      <c r="CC11" s="1416"/>
      <c r="CD11" s="1416"/>
      <c r="CE11" s="1416"/>
      <c r="CF11" s="1416"/>
      <c r="CG11" s="1416"/>
      <c r="CH11" s="1416"/>
      <c r="CI11" s="1416"/>
      <c r="CJ11" s="1416"/>
      <c r="CK11" s="1416"/>
      <c r="CL11" s="1416"/>
      <c r="CM11" s="1416"/>
      <c r="CN11" s="1417"/>
      <c r="CP11" s="208">
        <v>5</v>
      </c>
      <c r="CQ11" s="242"/>
    </row>
    <row r="12" spans="1:95" ht="50.15" customHeight="1" x14ac:dyDescent="0.2">
      <c r="A12" s="1424" t="s">
        <v>278</v>
      </c>
      <c r="B12" s="1425"/>
      <c r="C12" s="1425"/>
      <c r="D12" s="1425"/>
      <c r="E12" s="1425"/>
      <c r="F12" s="1425"/>
      <c r="G12" s="1425"/>
      <c r="H12" s="1425"/>
      <c r="I12" s="1425"/>
      <c r="J12" s="1425"/>
      <c r="K12" s="1425"/>
      <c r="L12" s="1418"/>
      <c r="M12" s="1419"/>
      <c r="N12" s="1419"/>
      <c r="O12" s="1419"/>
      <c r="P12" s="1419"/>
      <c r="Q12" s="1419"/>
      <c r="R12" s="1419"/>
      <c r="S12" s="1419"/>
      <c r="T12" s="1419"/>
      <c r="U12" s="1419"/>
      <c r="V12" s="1419"/>
      <c r="W12" s="1419"/>
      <c r="X12" s="1419"/>
      <c r="Y12" s="1419"/>
      <c r="Z12" s="1419"/>
      <c r="AA12" s="1419"/>
      <c r="AB12" s="1419"/>
      <c r="AC12" s="1419"/>
      <c r="AD12" s="1419"/>
      <c r="AE12" s="1419"/>
      <c r="AF12" s="1419"/>
      <c r="AG12" s="1419"/>
      <c r="AH12" s="1419"/>
      <c r="AI12" s="1419"/>
      <c r="AJ12" s="1419"/>
      <c r="AK12" s="1419"/>
      <c r="AL12" s="1419"/>
      <c r="AM12" s="1419"/>
      <c r="AN12" s="1419"/>
      <c r="AO12" s="1419"/>
      <c r="AP12" s="1419"/>
      <c r="AQ12" s="1419"/>
      <c r="AR12" s="1419"/>
      <c r="AS12" s="1419"/>
      <c r="AT12" s="1419"/>
      <c r="AU12" s="1419"/>
      <c r="AV12" s="1419"/>
      <c r="AW12" s="1419"/>
      <c r="AX12" s="1419"/>
      <c r="AY12" s="1419"/>
      <c r="AZ12" s="1419"/>
      <c r="BA12" s="1419"/>
      <c r="BB12" s="1419"/>
      <c r="BC12" s="1419"/>
      <c r="BD12" s="1419"/>
      <c r="BE12" s="1419"/>
      <c r="BF12" s="1419"/>
      <c r="BG12" s="1419"/>
      <c r="BH12" s="1419"/>
      <c r="BI12" s="1419"/>
      <c r="BJ12" s="1419"/>
      <c r="BK12" s="1419"/>
      <c r="BL12" s="1419"/>
      <c r="BM12" s="1419"/>
      <c r="BN12" s="1419"/>
      <c r="BO12" s="1419"/>
      <c r="BP12" s="1419"/>
      <c r="BQ12" s="1419"/>
      <c r="BR12" s="1419"/>
      <c r="BS12" s="1419"/>
      <c r="BT12" s="1419"/>
      <c r="BU12" s="1419"/>
      <c r="BV12" s="1419"/>
      <c r="BW12" s="1419"/>
      <c r="BX12" s="1419"/>
      <c r="BY12" s="1419"/>
      <c r="BZ12" s="1419"/>
      <c r="CA12" s="1419"/>
      <c r="CB12" s="1419"/>
      <c r="CC12" s="1419"/>
      <c r="CD12" s="1419"/>
      <c r="CE12" s="1419"/>
      <c r="CF12" s="1419"/>
      <c r="CG12" s="1419"/>
      <c r="CH12" s="1419"/>
      <c r="CI12" s="1419"/>
      <c r="CJ12" s="1419"/>
      <c r="CK12" s="1419"/>
      <c r="CL12" s="1419"/>
      <c r="CM12" s="1419"/>
      <c r="CN12" s="1420"/>
      <c r="CP12" s="208">
        <v>6</v>
      </c>
      <c r="CQ12" s="242"/>
    </row>
    <row r="13" spans="1:95" ht="50.15" customHeight="1" x14ac:dyDescent="0.2">
      <c r="A13" s="1431" t="s">
        <v>283</v>
      </c>
      <c r="B13" s="1432"/>
      <c r="C13" s="1432"/>
      <c r="D13" s="1432"/>
      <c r="E13" s="1432"/>
      <c r="F13" s="1432"/>
      <c r="G13" s="1432"/>
      <c r="H13" s="1432"/>
      <c r="I13" s="1432"/>
      <c r="J13" s="1432"/>
      <c r="K13" s="1433"/>
      <c r="L13" s="756" t="s">
        <v>2</v>
      </c>
      <c r="M13" s="757"/>
      <c r="N13" s="757"/>
      <c r="O13" s="544" t="s">
        <v>15</v>
      </c>
      <c r="P13" s="544"/>
      <c r="Q13" s="646"/>
      <c r="R13" s="753" t="s">
        <v>2</v>
      </c>
      <c r="S13" s="754"/>
      <c r="T13" s="754"/>
      <c r="U13" s="1427" t="s">
        <v>23</v>
      </c>
      <c r="V13" s="1427"/>
      <c r="W13" s="1428"/>
      <c r="X13" s="1429"/>
      <c r="Y13" s="1429"/>
      <c r="Z13" s="1429"/>
      <c r="AA13" s="1429"/>
      <c r="AB13" s="1429"/>
      <c r="AC13" s="1429"/>
      <c r="AD13" s="1429"/>
      <c r="AE13" s="1429"/>
      <c r="AF13" s="1429"/>
      <c r="AG13" s="1429"/>
      <c r="AH13" s="1429"/>
      <c r="AI13" s="1429"/>
      <c r="AJ13" s="1429"/>
      <c r="AK13" s="1429"/>
      <c r="AL13" s="1429"/>
      <c r="AM13" s="1429"/>
      <c r="AN13" s="1429"/>
      <c r="AO13" s="1429"/>
      <c r="AP13" s="1429"/>
      <c r="AQ13" s="1429"/>
      <c r="AR13" s="1429"/>
      <c r="AS13" s="1429"/>
      <c r="AT13" s="1429"/>
      <c r="AU13" s="1429"/>
      <c r="AV13" s="1429"/>
      <c r="AW13" s="1429"/>
      <c r="AX13" s="1429"/>
      <c r="AY13" s="1429"/>
      <c r="AZ13" s="1429"/>
      <c r="BA13" s="1429"/>
      <c r="BB13" s="1429"/>
      <c r="BC13" s="1429"/>
      <c r="BD13" s="1429"/>
      <c r="BE13" s="1429"/>
      <c r="BF13" s="1429"/>
      <c r="BG13" s="1429"/>
      <c r="BH13" s="1429"/>
      <c r="BI13" s="1429"/>
      <c r="BJ13" s="1429"/>
      <c r="BK13" s="1429"/>
      <c r="BL13" s="1429"/>
      <c r="BM13" s="1429"/>
      <c r="BN13" s="1429"/>
      <c r="BO13" s="1429"/>
      <c r="BP13" s="1429"/>
      <c r="BQ13" s="1429"/>
      <c r="BR13" s="1429"/>
      <c r="BS13" s="1429"/>
      <c r="BT13" s="1429"/>
      <c r="BU13" s="1429"/>
      <c r="BV13" s="1429"/>
      <c r="BW13" s="1429"/>
      <c r="BX13" s="1429"/>
      <c r="BY13" s="1429"/>
      <c r="BZ13" s="1429"/>
      <c r="CA13" s="1429"/>
      <c r="CB13" s="1429"/>
      <c r="CC13" s="1429"/>
      <c r="CD13" s="1429"/>
      <c r="CE13" s="1429"/>
      <c r="CF13" s="1429"/>
      <c r="CG13" s="1429"/>
      <c r="CH13" s="1429"/>
      <c r="CI13" s="1429"/>
      <c r="CJ13" s="1429"/>
      <c r="CK13" s="1429"/>
      <c r="CL13" s="1429"/>
      <c r="CM13" s="1429"/>
      <c r="CN13" s="1430"/>
      <c r="CP13" s="208">
        <v>7</v>
      </c>
      <c r="CQ13" s="242"/>
    </row>
    <row r="14" spans="1:95" ht="35.15" customHeight="1" x14ac:dyDescent="0.2">
      <c r="A14" s="1443" t="s">
        <v>279</v>
      </c>
      <c r="B14" s="1444"/>
      <c r="C14" s="1444"/>
      <c r="D14" s="1444"/>
      <c r="E14" s="1444"/>
      <c r="F14" s="1444"/>
      <c r="G14" s="1444"/>
      <c r="H14" s="1444"/>
      <c r="I14" s="1444"/>
      <c r="J14" s="1444"/>
      <c r="K14" s="1445"/>
      <c r="L14" s="1440" t="s">
        <v>280</v>
      </c>
      <c r="M14" s="1441"/>
      <c r="N14" s="1441"/>
      <c r="O14" s="1441"/>
      <c r="P14" s="1441"/>
      <c r="Q14" s="1441"/>
      <c r="R14" s="1441"/>
      <c r="S14" s="1441"/>
      <c r="T14" s="1441"/>
      <c r="U14" s="1441"/>
      <c r="V14" s="1441"/>
      <c r="W14" s="1441"/>
      <c r="X14" s="1441"/>
      <c r="Y14" s="1441"/>
      <c r="Z14" s="1441"/>
      <c r="AA14" s="1441"/>
      <c r="AB14" s="1441"/>
      <c r="AC14" s="1441"/>
      <c r="AD14" s="1441"/>
      <c r="AE14" s="1441"/>
      <c r="AF14" s="1441"/>
      <c r="AG14" s="1441"/>
      <c r="AH14" s="1441"/>
      <c r="AI14" s="1441"/>
      <c r="AJ14" s="1441"/>
      <c r="AK14" s="1441"/>
      <c r="AL14" s="1441"/>
      <c r="AM14" s="1441"/>
      <c r="AN14" s="1441"/>
      <c r="AO14" s="1441"/>
      <c r="AP14" s="1441"/>
      <c r="AQ14" s="1441"/>
      <c r="AR14" s="1441"/>
      <c r="AS14" s="1441"/>
      <c r="AT14" s="1441"/>
      <c r="AU14" s="1441"/>
      <c r="AV14" s="1441"/>
      <c r="AW14" s="1441"/>
      <c r="AX14" s="1441"/>
      <c r="AY14" s="1441"/>
      <c r="AZ14" s="1441"/>
      <c r="BA14" s="1441"/>
      <c r="BB14" s="1441"/>
      <c r="BC14" s="1441"/>
      <c r="BD14" s="1441"/>
      <c r="BE14" s="1441"/>
      <c r="BF14" s="1441"/>
      <c r="BG14" s="1441"/>
      <c r="BH14" s="1441"/>
      <c r="BI14" s="1441"/>
      <c r="BJ14" s="1441"/>
      <c r="BK14" s="1441"/>
      <c r="BL14" s="1441"/>
      <c r="BM14" s="1441"/>
      <c r="BN14" s="1441"/>
      <c r="BO14" s="1441"/>
      <c r="BP14" s="1441"/>
      <c r="BQ14" s="1441"/>
      <c r="BR14" s="1441"/>
      <c r="BS14" s="1441"/>
      <c r="BT14" s="1441"/>
      <c r="BU14" s="1441"/>
      <c r="BV14" s="1441"/>
      <c r="BW14" s="1441"/>
      <c r="BX14" s="1441"/>
      <c r="BY14" s="1441"/>
      <c r="BZ14" s="1441"/>
      <c r="CA14" s="1441"/>
      <c r="CB14" s="1441"/>
      <c r="CC14" s="1441"/>
      <c r="CD14" s="1441"/>
      <c r="CE14" s="1441"/>
      <c r="CF14" s="1441"/>
      <c r="CG14" s="1441"/>
      <c r="CH14" s="1441"/>
      <c r="CI14" s="1441"/>
      <c r="CJ14" s="1441"/>
      <c r="CK14" s="1441"/>
      <c r="CL14" s="1441"/>
      <c r="CM14" s="1441"/>
      <c r="CN14" s="1442"/>
      <c r="CP14" s="1434">
        <v>8</v>
      </c>
      <c r="CQ14" s="1436"/>
    </row>
    <row r="15" spans="1:95" ht="300" customHeight="1" x14ac:dyDescent="0.2">
      <c r="A15" s="1457"/>
      <c r="B15" s="1458"/>
      <c r="C15" s="1458"/>
      <c r="D15" s="1458"/>
      <c r="E15" s="1458"/>
      <c r="F15" s="1458"/>
      <c r="G15" s="1458"/>
      <c r="H15" s="1458"/>
      <c r="I15" s="1458"/>
      <c r="J15" s="1458"/>
      <c r="K15" s="1459"/>
      <c r="L15" s="1437"/>
      <c r="M15" s="1438"/>
      <c r="N15" s="1438"/>
      <c r="O15" s="1438"/>
      <c r="P15" s="1438"/>
      <c r="Q15" s="1438"/>
      <c r="R15" s="1438"/>
      <c r="S15" s="1438"/>
      <c r="T15" s="1438"/>
      <c r="U15" s="1438"/>
      <c r="V15" s="1438"/>
      <c r="W15" s="1438"/>
      <c r="X15" s="1438"/>
      <c r="Y15" s="1438"/>
      <c r="Z15" s="1438"/>
      <c r="AA15" s="1438"/>
      <c r="AB15" s="1438"/>
      <c r="AC15" s="1438"/>
      <c r="AD15" s="1438"/>
      <c r="AE15" s="1438"/>
      <c r="AF15" s="1438"/>
      <c r="AG15" s="1438"/>
      <c r="AH15" s="1438"/>
      <c r="AI15" s="1438"/>
      <c r="AJ15" s="1438"/>
      <c r="AK15" s="1438"/>
      <c r="AL15" s="1438"/>
      <c r="AM15" s="1438"/>
      <c r="AN15" s="1438"/>
      <c r="AO15" s="1438"/>
      <c r="AP15" s="1438"/>
      <c r="AQ15" s="1438"/>
      <c r="AR15" s="1438"/>
      <c r="AS15" s="1438"/>
      <c r="AT15" s="1438"/>
      <c r="AU15" s="1438"/>
      <c r="AV15" s="1438"/>
      <c r="AW15" s="1438"/>
      <c r="AX15" s="1438"/>
      <c r="AY15" s="1438"/>
      <c r="AZ15" s="1438"/>
      <c r="BA15" s="1438"/>
      <c r="BB15" s="1438"/>
      <c r="BC15" s="1438"/>
      <c r="BD15" s="1438"/>
      <c r="BE15" s="1438"/>
      <c r="BF15" s="1438"/>
      <c r="BG15" s="1438"/>
      <c r="BH15" s="1438"/>
      <c r="BI15" s="1438"/>
      <c r="BJ15" s="1438"/>
      <c r="BK15" s="1438"/>
      <c r="BL15" s="1438"/>
      <c r="BM15" s="1438"/>
      <c r="BN15" s="1438"/>
      <c r="BO15" s="1438"/>
      <c r="BP15" s="1438"/>
      <c r="BQ15" s="1438"/>
      <c r="BR15" s="1438"/>
      <c r="BS15" s="1438"/>
      <c r="BT15" s="1438"/>
      <c r="BU15" s="1438"/>
      <c r="BV15" s="1438"/>
      <c r="BW15" s="1438"/>
      <c r="BX15" s="1438"/>
      <c r="BY15" s="1438"/>
      <c r="BZ15" s="1438"/>
      <c r="CA15" s="1438"/>
      <c r="CB15" s="1438"/>
      <c r="CC15" s="1438"/>
      <c r="CD15" s="1438"/>
      <c r="CE15" s="1438"/>
      <c r="CF15" s="1438"/>
      <c r="CG15" s="1438"/>
      <c r="CH15" s="1438"/>
      <c r="CI15" s="1438"/>
      <c r="CJ15" s="1438"/>
      <c r="CK15" s="1438"/>
      <c r="CL15" s="1438"/>
      <c r="CM15" s="1438"/>
      <c r="CN15" s="1439"/>
      <c r="CP15" s="1435"/>
      <c r="CQ15" s="1436"/>
    </row>
    <row r="16" spans="1:95" ht="35.15" customHeight="1" x14ac:dyDescent="0.2">
      <c r="A16" s="1443" t="s">
        <v>329</v>
      </c>
      <c r="B16" s="1444"/>
      <c r="C16" s="1444"/>
      <c r="D16" s="1444"/>
      <c r="E16" s="1444"/>
      <c r="F16" s="1444"/>
      <c r="G16" s="1444"/>
      <c r="H16" s="1444"/>
      <c r="I16" s="1444"/>
      <c r="J16" s="1444"/>
      <c r="K16" s="1445"/>
      <c r="L16" s="1440" t="s">
        <v>281</v>
      </c>
      <c r="M16" s="1441"/>
      <c r="N16" s="1441"/>
      <c r="O16" s="1441"/>
      <c r="P16" s="1441"/>
      <c r="Q16" s="1441"/>
      <c r="R16" s="1441"/>
      <c r="S16" s="1441"/>
      <c r="T16" s="1441"/>
      <c r="U16" s="1441"/>
      <c r="V16" s="1441"/>
      <c r="W16" s="1441"/>
      <c r="X16" s="1441"/>
      <c r="Y16" s="1441"/>
      <c r="Z16" s="1441"/>
      <c r="AA16" s="1441"/>
      <c r="AB16" s="1441"/>
      <c r="AC16" s="1441"/>
      <c r="AD16" s="1441"/>
      <c r="AE16" s="1441"/>
      <c r="AF16" s="1441"/>
      <c r="AG16" s="1441"/>
      <c r="AH16" s="1441"/>
      <c r="AI16" s="1441"/>
      <c r="AJ16" s="1441"/>
      <c r="AK16" s="1441"/>
      <c r="AL16" s="1441"/>
      <c r="AM16" s="1441"/>
      <c r="AN16" s="1441"/>
      <c r="AO16" s="1441"/>
      <c r="AP16" s="1441"/>
      <c r="AQ16" s="1441"/>
      <c r="AR16" s="1441"/>
      <c r="AS16" s="1441"/>
      <c r="AT16" s="1441"/>
      <c r="AU16" s="1441"/>
      <c r="AV16" s="1441"/>
      <c r="AW16" s="1441"/>
      <c r="AX16" s="1441"/>
      <c r="AY16" s="1441"/>
      <c r="AZ16" s="1441"/>
      <c r="BA16" s="1441"/>
      <c r="BB16" s="1441"/>
      <c r="BC16" s="1441"/>
      <c r="BD16" s="1441"/>
      <c r="BE16" s="1441"/>
      <c r="BF16" s="1441"/>
      <c r="BG16" s="1441"/>
      <c r="BH16" s="1441"/>
      <c r="BI16" s="1441"/>
      <c r="BJ16" s="1441"/>
      <c r="BK16" s="1441"/>
      <c r="BL16" s="1441"/>
      <c r="BM16" s="1441"/>
      <c r="BN16" s="1441"/>
      <c r="BO16" s="1441"/>
      <c r="BP16" s="1441"/>
      <c r="BQ16" s="1441"/>
      <c r="BR16" s="1441"/>
      <c r="BS16" s="1441"/>
      <c r="BT16" s="1441"/>
      <c r="BU16" s="1441"/>
      <c r="BV16" s="1441"/>
      <c r="BW16" s="1441"/>
      <c r="BX16" s="1441"/>
      <c r="BY16" s="1441"/>
      <c r="BZ16" s="1441"/>
      <c r="CA16" s="1441"/>
      <c r="CB16" s="1441"/>
      <c r="CC16" s="1441"/>
      <c r="CD16" s="1441"/>
      <c r="CE16" s="1441"/>
      <c r="CF16" s="1441"/>
      <c r="CG16" s="1441"/>
      <c r="CH16" s="1441"/>
      <c r="CI16" s="1441"/>
      <c r="CJ16" s="1441"/>
      <c r="CK16" s="1441"/>
      <c r="CL16" s="1441"/>
      <c r="CM16" s="1441"/>
      <c r="CN16" s="1442"/>
      <c r="CP16" s="1434">
        <v>9</v>
      </c>
      <c r="CQ16" s="1436"/>
    </row>
    <row r="17" spans="1:95" ht="300" customHeight="1" x14ac:dyDescent="0.2">
      <c r="A17" s="1457"/>
      <c r="B17" s="1458"/>
      <c r="C17" s="1458"/>
      <c r="D17" s="1458"/>
      <c r="E17" s="1458"/>
      <c r="F17" s="1458"/>
      <c r="G17" s="1458"/>
      <c r="H17" s="1458"/>
      <c r="I17" s="1458"/>
      <c r="J17" s="1458"/>
      <c r="K17" s="1459"/>
      <c r="L17" s="1437"/>
      <c r="M17" s="1438"/>
      <c r="N17" s="1438"/>
      <c r="O17" s="1438"/>
      <c r="P17" s="1438"/>
      <c r="Q17" s="1438"/>
      <c r="R17" s="1438"/>
      <c r="S17" s="1438"/>
      <c r="T17" s="1438"/>
      <c r="U17" s="1438"/>
      <c r="V17" s="1438"/>
      <c r="W17" s="1438"/>
      <c r="X17" s="1438"/>
      <c r="Y17" s="1438"/>
      <c r="Z17" s="1438"/>
      <c r="AA17" s="1438"/>
      <c r="AB17" s="1438"/>
      <c r="AC17" s="1438"/>
      <c r="AD17" s="1438"/>
      <c r="AE17" s="1438"/>
      <c r="AF17" s="1438"/>
      <c r="AG17" s="1438"/>
      <c r="AH17" s="1438"/>
      <c r="AI17" s="1438"/>
      <c r="AJ17" s="1438"/>
      <c r="AK17" s="1438"/>
      <c r="AL17" s="1438"/>
      <c r="AM17" s="1438"/>
      <c r="AN17" s="1438"/>
      <c r="AO17" s="1438"/>
      <c r="AP17" s="1438"/>
      <c r="AQ17" s="1438"/>
      <c r="AR17" s="1438"/>
      <c r="AS17" s="1438"/>
      <c r="AT17" s="1438"/>
      <c r="AU17" s="1438"/>
      <c r="AV17" s="1438"/>
      <c r="AW17" s="1438"/>
      <c r="AX17" s="1438"/>
      <c r="AY17" s="1438"/>
      <c r="AZ17" s="1438"/>
      <c r="BA17" s="1438"/>
      <c r="BB17" s="1438"/>
      <c r="BC17" s="1438"/>
      <c r="BD17" s="1438"/>
      <c r="BE17" s="1438"/>
      <c r="BF17" s="1438"/>
      <c r="BG17" s="1438"/>
      <c r="BH17" s="1438"/>
      <c r="BI17" s="1438"/>
      <c r="BJ17" s="1438"/>
      <c r="BK17" s="1438"/>
      <c r="BL17" s="1438"/>
      <c r="BM17" s="1438"/>
      <c r="BN17" s="1438"/>
      <c r="BO17" s="1438"/>
      <c r="BP17" s="1438"/>
      <c r="BQ17" s="1438"/>
      <c r="BR17" s="1438"/>
      <c r="BS17" s="1438"/>
      <c r="BT17" s="1438"/>
      <c r="BU17" s="1438"/>
      <c r="BV17" s="1438"/>
      <c r="BW17" s="1438"/>
      <c r="BX17" s="1438"/>
      <c r="BY17" s="1438"/>
      <c r="BZ17" s="1438"/>
      <c r="CA17" s="1438"/>
      <c r="CB17" s="1438"/>
      <c r="CC17" s="1438"/>
      <c r="CD17" s="1438"/>
      <c r="CE17" s="1438"/>
      <c r="CF17" s="1438"/>
      <c r="CG17" s="1438"/>
      <c r="CH17" s="1438"/>
      <c r="CI17" s="1438"/>
      <c r="CJ17" s="1438"/>
      <c r="CK17" s="1438"/>
      <c r="CL17" s="1438"/>
      <c r="CM17" s="1438"/>
      <c r="CN17" s="1439"/>
      <c r="CP17" s="1435"/>
      <c r="CQ17" s="1436"/>
    </row>
    <row r="18" spans="1:95" ht="35.15" customHeight="1" x14ac:dyDescent="0.2">
      <c r="A18" s="1443" t="s">
        <v>284</v>
      </c>
      <c r="B18" s="1444"/>
      <c r="C18" s="1444"/>
      <c r="D18" s="1444"/>
      <c r="E18" s="1444"/>
      <c r="F18" s="1444"/>
      <c r="G18" s="1444"/>
      <c r="H18" s="1444"/>
      <c r="I18" s="1444"/>
      <c r="J18" s="1444"/>
      <c r="K18" s="1445"/>
      <c r="L18" s="1440" t="s">
        <v>282</v>
      </c>
      <c r="M18" s="1441"/>
      <c r="N18" s="1441"/>
      <c r="O18" s="1441"/>
      <c r="P18" s="1441"/>
      <c r="Q18" s="1441"/>
      <c r="R18" s="1441"/>
      <c r="S18" s="1441"/>
      <c r="T18" s="1441"/>
      <c r="U18" s="1441"/>
      <c r="V18" s="1441"/>
      <c r="W18" s="1441"/>
      <c r="X18" s="1441"/>
      <c r="Y18" s="1441"/>
      <c r="Z18" s="1441"/>
      <c r="AA18" s="1441"/>
      <c r="AB18" s="1441"/>
      <c r="AC18" s="1441"/>
      <c r="AD18" s="1441"/>
      <c r="AE18" s="1441"/>
      <c r="AF18" s="1441"/>
      <c r="AG18" s="1441"/>
      <c r="AH18" s="1441"/>
      <c r="AI18" s="1441"/>
      <c r="AJ18" s="1441"/>
      <c r="AK18" s="1441"/>
      <c r="AL18" s="1441"/>
      <c r="AM18" s="1441"/>
      <c r="AN18" s="1441"/>
      <c r="AO18" s="1441"/>
      <c r="AP18" s="1441"/>
      <c r="AQ18" s="1441"/>
      <c r="AR18" s="1441"/>
      <c r="AS18" s="1441"/>
      <c r="AT18" s="1441"/>
      <c r="AU18" s="1441"/>
      <c r="AV18" s="1441"/>
      <c r="AW18" s="1441"/>
      <c r="AX18" s="1441"/>
      <c r="AY18" s="1441"/>
      <c r="AZ18" s="1441"/>
      <c r="BA18" s="1441"/>
      <c r="BB18" s="1441"/>
      <c r="BC18" s="1441"/>
      <c r="BD18" s="1441"/>
      <c r="BE18" s="1441"/>
      <c r="BF18" s="1441"/>
      <c r="BG18" s="1441"/>
      <c r="BH18" s="1441"/>
      <c r="BI18" s="1441"/>
      <c r="BJ18" s="1441"/>
      <c r="BK18" s="1441"/>
      <c r="BL18" s="1441"/>
      <c r="BM18" s="1441"/>
      <c r="BN18" s="1441"/>
      <c r="BO18" s="1441"/>
      <c r="BP18" s="1441"/>
      <c r="BQ18" s="1441"/>
      <c r="BR18" s="1441"/>
      <c r="BS18" s="1441"/>
      <c r="BT18" s="1441"/>
      <c r="BU18" s="1441"/>
      <c r="BV18" s="1441"/>
      <c r="BW18" s="1441"/>
      <c r="BX18" s="1441"/>
      <c r="BY18" s="1441"/>
      <c r="BZ18" s="1441"/>
      <c r="CA18" s="1441"/>
      <c r="CB18" s="1441"/>
      <c r="CC18" s="1441"/>
      <c r="CD18" s="1441"/>
      <c r="CE18" s="1441"/>
      <c r="CF18" s="1441"/>
      <c r="CG18" s="1441"/>
      <c r="CH18" s="1441"/>
      <c r="CI18" s="1441"/>
      <c r="CJ18" s="1441"/>
      <c r="CK18" s="1441"/>
      <c r="CL18" s="1441"/>
      <c r="CM18" s="1441"/>
      <c r="CN18" s="1442"/>
      <c r="CP18" s="1434">
        <v>10</v>
      </c>
      <c r="CQ18" s="1436"/>
    </row>
    <row r="19" spans="1:95" ht="300" customHeight="1" thickBot="1" x14ac:dyDescent="0.25">
      <c r="A19" s="1446"/>
      <c r="B19" s="1447"/>
      <c r="C19" s="1447"/>
      <c r="D19" s="1447"/>
      <c r="E19" s="1447"/>
      <c r="F19" s="1447"/>
      <c r="G19" s="1447"/>
      <c r="H19" s="1447"/>
      <c r="I19" s="1447"/>
      <c r="J19" s="1447"/>
      <c r="K19" s="1448"/>
      <c r="L19" s="1449"/>
      <c r="M19" s="1450"/>
      <c r="N19" s="1450"/>
      <c r="O19" s="1450"/>
      <c r="P19" s="1450"/>
      <c r="Q19" s="1450"/>
      <c r="R19" s="1450"/>
      <c r="S19" s="1450"/>
      <c r="T19" s="1450"/>
      <c r="U19" s="1450"/>
      <c r="V19" s="1450"/>
      <c r="W19" s="1450"/>
      <c r="X19" s="1450"/>
      <c r="Y19" s="1450"/>
      <c r="Z19" s="1450"/>
      <c r="AA19" s="1450"/>
      <c r="AB19" s="1450"/>
      <c r="AC19" s="1450"/>
      <c r="AD19" s="1450"/>
      <c r="AE19" s="1450"/>
      <c r="AF19" s="1450"/>
      <c r="AG19" s="1450"/>
      <c r="AH19" s="1450"/>
      <c r="AI19" s="1450"/>
      <c r="AJ19" s="1450"/>
      <c r="AK19" s="1450"/>
      <c r="AL19" s="1450"/>
      <c r="AM19" s="1450"/>
      <c r="AN19" s="1450"/>
      <c r="AO19" s="1450"/>
      <c r="AP19" s="1450"/>
      <c r="AQ19" s="1450"/>
      <c r="AR19" s="1450"/>
      <c r="AS19" s="1450"/>
      <c r="AT19" s="1450"/>
      <c r="AU19" s="1450"/>
      <c r="AV19" s="1450"/>
      <c r="AW19" s="1450"/>
      <c r="AX19" s="1450"/>
      <c r="AY19" s="1450"/>
      <c r="AZ19" s="1450"/>
      <c r="BA19" s="1450"/>
      <c r="BB19" s="1450"/>
      <c r="BC19" s="1450"/>
      <c r="BD19" s="1450"/>
      <c r="BE19" s="1450"/>
      <c r="BF19" s="1450"/>
      <c r="BG19" s="1450"/>
      <c r="BH19" s="1450"/>
      <c r="BI19" s="1450"/>
      <c r="BJ19" s="1450"/>
      <c r="BK19" s="1450"/>
      <c r="BL19" s="1450"/>
      <c r="BM19" s="1450"/>
      <c r="BN19" s="1450"/>
      <c r="BO19" s="1450"/>
      <c r="BP19" s="1450"/>
      <c r="BQ19" s="1450"/>
      <c r="BR19" s="1450"/>
      <c r="BS19" s="1450"/>
      <c r="BT19" s="1450"/>
      <c r="BU19" s="1450"/>
      <c r="BV19" s="1450"/>
      <c r="BW19" s="1450"/>
      <c r="BX19" s="1450"/>
      <c r="BY19" s="1450"/>
      <c r="BZ19" s="1450"/>
      <c r="CA19" s="1450"/>
      <c r="CB19" s="1450"/>
      <c r="CC19" s="1450"/>
      <c r="CD19" s="1450"/>
      <c r="CE19" s="1450"/>
      <c r="CF19" s="1450"/>
      <c r="CG19" s="1450"/>
      <c r="CH19" s="1450"/>
      <c r="CI19" s="1450"/>
      <c r="CJ19" s="1450"/>
      <c r="CK19" s="1450"/>
      <c r="CL19" s="1450"/>
      <c r="CM19" s="1450"/>
      <c r="CN19" s="1451"/>
      <c r="CP19" s="1435"/>
      <c r="CQ19" s="1436"/>
    </row>
    <row r="20" spans="1:95" ht="38.5" customHeight="1" x14ac:dyDescent="0.2"/>
    <row r="21" spans="1:95" ht="38.5" customHeight="1" x14ac:dyDescent="0.2"/>
  </sheetData>
  <sheetProtection algorithmName="SHA-512" hashValue="qv+PdJrTd1E9O8yRNtVMPIl1Gyo6AmcfxhlQykT7pKIivZiJKIWVGxcmXb7Sa3IAtmFbkP3tPYG0as2k/e7iwQ==" saltValue="w9Y+lRfB+aO1IRg7CXP2vQ==" spinCount="100000" sheet="1" objects="1" formatColumns="0"/>
  <mergeCells count="66">
    <mergeCell ref="A16:K17"/>
    <mergeCell ref="L16:CN16"/>
    <mergeCell ref="L17:CN17"/>
    <mergeCell ref="BD9:BG9"/>
    <mergeCell ref="A10:K10"/>
    <mergeCell ref="L10:CN10"/>
    <mergeCell ref="AJ9:AL9"/>
    <mergeCell ref="AM9:AS9"/>
    <mergeCell ref="AT9:AV9"/>
    <mergeCell ref="AW9:AZ9"/>
    <mergeCell ref="BA9:BC9"/>
    <mergeCell ref="BU9:CN9"/>
    <mergeCell ref="A14:K15"/>
    <mergeCell ref="A11:K11"/>
    <mergeCell ref="BH9:BJ9"/>
    <mergeCell ref="BQ9:BT9"/>
    <mergeCell ref="A1:CN1"/>
    <mergeCell ref="AC8:AF8"/>
    <mergeCell ref="AG8:AI8"/>
    <mergeCell ref="AJ8:AL8"/>
    <mergeCell ref="L9:R9"/>
    <mergeCell ref="S9:U9"/>
    <mergeCell ref="V9:Y9"/>
    <mergeCell ref="Z9:AB9"/>
    <mergeCell ref="AC9:AF9"/>
    <mergeCell ref="A2:CN2"/>
    <mergeCell ref="AM8:AS8"/>
    <mergeCell ref="BQ8:BT8"/>
    <mergeCell ref="BU8:CN8"/>
    <mergeCell ref="BA8:BC8"/>
    <mergeCell ref="BD8:BG8"/>
    <mergeCell ref="BK8:BP8"/>
    <mergeCell ref="CP18:CP19"/>
    <mergeCell ref="CQ18:CQ19"/>
    <mergeCell ref="A18:K19"/>
    <mergeCell ref="L18:CN18"/>
    <mergeCell ref="L19:CN19"/>
    <mergeCell ref="CP14:CP15"/>
    <mergeCell ref="CQ14:CQ15"/>
    <mergeCell ref="CP16:CP17"/>
    <mergeCell ref="CQ16:CQ17"/>
    <mergeCell ref="L15:CN15"/>
    <mergeCell ref="L14:CN14"/>
    <mergeCell ref="L13:N13"/>
    <mergeCell ref="O13:Q13"/>
    <mergeCell ref="R13:T13"/>
    <mergeCell ref="AW8:AZ8"/>
    <mergeCell ref="A9:K9"/>
    <mergeCell ref="A8:K8"/>
    <mergeCell ref="U13:W13"/>
    <mergeCell ref="X13:CN13"/>
    <mergeCell ref="A13:K13"/>
    <mergeCell ref="A7:K7"/>
    <mergeCell ref="L7:Y7"/>
    <mergeCell ref="Z7:AB7"/>
    <mergeCell ref="L11:CN11"/>
    <mergeCell ref="L12:CN12"/>
    <mergeCell ref="BK9:BP9"/>
    <mergeCell ref="L8:R8"/>
    <mergeCell ref="S8:U8"/>
    <mergeCell ref="V8:Y8"/>
    <mergeCell ref="Z8:AB8"/>
    <mergeCell ref="AT8:AV8"/>
    <mergeCell ref="AG9:AI9"/>
    <mergeCell ref="BH8:BJ8"/>
    <mergeCell ref="A12:K12"/>
  </mergeCells>
  <phoneticPr fontId="28"/>
  <conditionalFormatting sqref="L13:Q13">
    <cfRule type="expression" dxfId="12" priority="13">
      <formula>$R$13="■"</formula>
    </cfRule>
  </conditionalFormatting>
  <conditionalFormatting sqref="R13:CN13">
    <cfRule type="expression" dxfId="2" priority="27">
      <formula>$L$13="■"</formula>
    </cfRule>
  </conditionalFormatting>
  <conditionalFormatting sqref="X13:CN13">
    <cfRule type="expression" dxfId="1" priority="23">
      <formula>$X$13&lt;&gt;""</formula>
    </cfRule>
    <cfRule type="expression" dxfId="0" priority="24">
      <formula>$R$13="■"</formula>
    </cfRule>
  </conditionalFormatting>
  <dataValidations count="4">
    <dataValidation type="list" allowBlank="1" showInputMessage="1" showErrorMessage="1" sqref="L13:N13 R13:T13" xr:uid="{D201C6C2-7E9D-4B18-B7A6-18461F510505}">
      <formula1>"□,■"</formula1>
    </dataValidation>
    <dataValidation imeMode="disabled" allowBlank="1" showInputMessage="1" showErrorMessage="1" sqref="L8:R9 BD8:BG9 AW8:AZ9 AM8:AS9 AC8:AF9 V8:Y9" xr:uid="{A66F7597-DF23-4BE8-AF40-6A3341076829}"/>
    <dataValidation type="whole" imeMode="disabled" operator="greaterThanOrEqual" allowBlank="1" showInputMessage="1" showErrorMessage="1" error="冬季(12月～2月)の間に2日以上実施してください。" sqref="BQ9:BT9" xr:uid="{DD63D5A4-1FAD-435E-B702-908628ABB3E8}">
      <formula1>2</formula1>
    </dataValidation>
    <dataValidation type="whole" operator="greaterThan" allowBlank="1" showInputMessage="1" showErrorMessage="1" error="整数で入力してください。" sqref="L7:Y7" xr:uid="{5ADAAB50-BABD-4878-AC3F-5353A14B5716}">
      <formula1>1</formula1>
    </dataValidation>
  </dataValidations>
  <printOptions horizontalCentered="1"/>
  <pageMargins left="0.31496062992125984" right="0.31496062992125984" top="0.43307086614173229" bottom="0.15748031496062992" header="0.31496062992125984" footer="0.31496062992125984"/>
  <pageSetup paperSize="9" scale="57" orientation="portrait" r:id="rId1"/>
  <headerFooter>
    <oddHeader>&amp;RVERSION 1.0</oddHeader>
  </headerFooter>
  <ignoredErrors>
    <ignoredError sqref="L9:CN9 M8:CN8"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6" id="{00000000-000E-0000-0F00-00000C000000}">
            <xm:f>IF(交付申請書!$L$79="■",AND($L$13="□",$R$13="□"),"")</xm:f>
            <x14:dxf>
              <fill>
                <patternFill>
                  <bgColor rgb="FFFFFF99"/>
                </patternFill>
              </fill>
            </x14:dxf>
          </x14:cfRule>
          <xm:sqref>L13:N13</xm:sqref>
        </x14:conditionalFormatting>
        <x14:conditionalFormatting xmlns:xm="http://schemas.microsoft.com/office/excel/2006/main">
          <x14:cfRule type="expression" priority="9" id="{7BF3DFF3-2FB5-41C9-8934-930858443BE0}">
            <xm:f>AND(交付申請書!$L$79="■",$L$7="")</xm:f>
            <x14:dxf>
              <fill>
                <patternFill>
                  <bgColor rgb="FFFFFF99"/>
                </patternFill>
              </fill>
            </x14:dxf>
          </x14:cfRule>
          <xm:sqref>L7:Y7</xm:sqref>
        </x14:conditionalFormatting>
        <x14:conditionalFormatting xmlns:xm="http://schemas.microsoft.com/office/excel/2006/main">
          <x14:cfRule type="expression" priority="1" stopIfTrue="1" id="{0DCB6371-C830-4E9E-BFA1-DF108DB307B0}">
            <xm:f>交付申請書!$AC$79="■"</xm:f>
            <x14:dxf>
              <fill>
                <patternFill>
                  <bgColor theme="0" tint="-0.499984740745262"/>
                </patternFill>
              </fill>
            </x14:dxf>
          </x14:cfRule>
          <xm:sqref>L7:CN19</xm:sqref>
        </x14:conditionalFormatting>
        <x14:conditionalFormatting xmlns:xm="http://schemas.microsoft.com/office/excel/2006/main">
          <x14:cfRule type="expression" priority="7" id="{B0E7F983-BB7D-42FB-A33D-8803B4CE30B1}">
            <xm:f>AND(交付申請書!$L$79="■",$L$10="")</xm:f>
            <x14:dxf>
              <fill>
                <patternFill>
                  <bgColor rgb="FFFFFF99"/>
                </patternFill>
              </fill>
            </x14:dxf>
          </x14:cfRule>
          <xm:sqref>L10:CN10</xm:sqref>
        </x14:conditionalFormatting>
        <x14:conditionalFormatting xmlns:xm="http://schemas.microsoft.com/office/excel/2006/main">
          <x14:cfRule type="expression" priority="6" id="{2C9ABF7E-184D-41C2-A89F-5968096826AC}">
            <xm:f>AND(交付申請書!$L$79="■",$L$11="")</xm:f>
            <x14:dxf>
              <fill>
                <patternFill>
                  <bgColor rgb="FFFFFF99"/>
                </patternFill>
              </fill>
            </x14:dxf>
          </x14:cfRule>
          <xm:sqref>L11:CN11</xm:sqref>
        </x14:conditionalFormatting>
        <x14:conditionalFormatting xmlns:xm="http://schemas.microsoft.com/office/excel/2006/main">
          <x14:cfRule type="expression" priority="5" id="{176C36C2-2172-42C5-BC12-BE5A617069F8}">
            <xm:f>AND(交付申請書!$L$79="■",$L$12="")</xm:f>
            <x14:dxf>
              <fill>
                <patternFill>
                  <bgColor rgb="FFFFFF99"/>
                </patternFill>
              </fill>
            </x14:dxf>
          </x14:cfRule>
          <xm:sqref>L12:CN12</xm:sqref>
        </x14:conditionalFormatting>
        <x14:conditionalFormatting xmlns:xm="http://schemas.microsoft.com/office/excel/2006/main">
          <x14:cfRule type="expression" priority="4" id="{10939E45-8F35-4334-A0D3-A803019AB47F}">
            <xm:f>AND(交付申請書!$L$79="■",$L$15="")</xm:f>
            <x14:dxf>
              <fill>
                <patternFill>
                  <bgColor rgb="FFFFFF99"/>
                </patternFill>
              </fill>
            </x14:dxf>
          </x14:cfRule>
          <xm:sqref>L15:CN15</xm:sqref>
        </x14:conditionalFormatting>
        <x14:conditionalFormatting xmlns:xm="http://schemas.microsoft.com/office/excel/2006/main">
          <x14:cfRule type="expression" priority="3" id="{874B75E3-68D6-47DB-9D5B-2AE266EA9E4A}">
            <xm:f>AND(交付申請書!$L$79="■",$L$17="")</xm:f>
            <x14:dxf>
              <fill>
                <patternFill>
                  <bgColor rgb="FFFFFF99"/>
                </patternFill>
              </fill>
            </x14:dxf>
          </x14:cfRule>
          <xm:sqref>L17:CN17</xm:sqref>
        </x14:conditionalFormatting>
        <x14:conditionalFormatting xmlns:xm="http://schemas.microsoft.com/office/excel/2006/main">
          <x14:cfRule type="expression" priority="2" id="{419506AE-09EC-44CE-808E-CD5CF673570B}">
            <xm:f>AND(交付申請書!$L$79="■",$L$19="")</xm:f>
            <x14:dxf>
              <fill>
                <patternFill>
                  <bgColor rgb="FFFFFF99"/>
                </patternFill>
              </fill>
            </x14:dxf>
          </x14:cfRule>
          <xm:sqref>L19:CN19</xm:sqref>
        </x14:conditionalFormatting>
        <x14:conditionalFormatting xmlns:xm="http://schemas.microsoft.com/office/excel/2006/main">
          <x14:cfRule type="expression" priority="25" id="{00000000-000E-0000-0F00-00000B000000}">
            <xm:f>IF(交付申請書!$L$79="■",AND($L$13="□",$R$13="□"),"")</xm:f>
            <x14:dxf>
              <fill>
                <patternFill>
                  <bgColor rgb="FFFFFF99"/>
                </patternFill>
              </fill>
            </x14:dxf>
          </x14:cfRule>
          <xm:sqref>R13:T13</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33D5F-F076-45D3-8161-1BA3877AC92A}">
  <dimension ref="A1:F111"/>
  <sheetViews>
    <sheetView workbookViewId="0">
      <selection activeCell="O31" sqref="O31"/>
    </sheetView>
  </sheetViews>
  <sheetFormatPr defaultRowHeight="13" x14ac:dyDescent="0.2"/>
  <cols>
    <col min="2" max="2" width="11.453125" bestFit="1" customWidth="1"/>
    <col min="3" max="3" width="11.6328125" bestFit="1" customWidth="1"/>
  </cols>
  <sheetData>
    <row r="1" spans="1:6" x14ac:dyDescent="0.2">
      <c r="B1" t="s">
        <v>108</v>
      </c>
      <c r="C1" t="s">
        <v>109</v>
      </c>
      <c r="E1" t="s">
        <v>111</v>
      </c>
      <c r="F1" t="s">
        <v>112</v>
      </c>
    </row>
    <row r="2" spans="1:6" x14ac:dyDescent="0.2">
      <c r="A2" t="s">
        <v>106</v>
      </c>
      <c r="B2" s="250">
        <v>46156</v>
      </c>
      <c r="C2" s="250">
        <v>46248</v>
      </c>
      <c r="E2" t="s">
        <v>113</v>
      </c>
      <c r="F2">
        <v>1912</v>
      </c>
    </row>
    <row r="3" spans="1:6" x14ac:dyDescent="0.2">
      <c r="A3" t="s">
        <v>107</v>
      </c>
      <c r="B3" s="250">
        <v>46258</v>
      </c>
      <c r="C3" s="250">
        <v>46353</v>
      </c>
      <c r="E3" t="s">
        <v>114</v>
      </c>
      <c r="F3">
        <v>1913</v>
      </c>
    </row>
    <row r="4" spans="1:6" x14ac:dyDescent="0.2">
      <c r="E4" t="s">
        <v>115</v>
      </c>
      <c r="F4">
        <v>1914</v>
      </c>
    </row>
    <row r="5" spans="1:6" x14ac:dyDescent="0.2">
      <c r="E5" t="s">
        <v>116</v>
      </c>
      <c r="F5">
        <v>1915</v>
      </c>
    </row>
    <row r="6" spans="1:6" x14ac:dyDescent="0.2">
      <c r="E6" t="s">
        <v>117</v>
      </c>
      <c r="F6">
        <v>1916</v>
      </c>
    </row>
    <row r="7" spans="1:6" x14ac:dyDescent="0.2">
      <c r="E7" t="s">
        <v>118</v>
      </c>
      <c r="F7">
        <v>1917</v>
      </c>
    </row>
    <row r="8" spans="1:6" x14ac:dyDescent="0.2">
      <c r="E8" t="s">
        <v>119</v>
      </c>
      <c r="F8">
        <v>1918</v>
      </c>
    </row>
    <row r="9" spans="1:6" x14ac:dyDescent="0.2">
      <c r="E9" t="s">
        <v>120</v>
      </c>
      <c r="F9">
        <v>1919</v>
      </c>
    </row>
    <row r="10" spans="1:6" x14ac:dyDescent="0.2">
      <c r="E10" t="s">
        <v>121</v>
      </c>
      <c r="F10">
        <v>1920</v>
      </c>
    </row>
    <row r="11" spans="1:6" x14ac:dyDescent="0.2">
      <c r="E11" t="s">
        <v>122</v>
      </c>
      <c r="F11">
        <v>1921</v>
      </c>
    </row>
    <row r="12" spans="1:6" x14ac:dyDescent="0.2">
      <c r="E12" t="s">
        <v>123</v>
      </c>
      <c r="F12">
        <v>1922</v>
      </c>
    </row>
    <row r="13" spans="1:6" x14ac:dyDescent="0.2">
      <c r="E13" t="s">
        <v>124</v>
      </c>
      <c r="F13">
        <v>1923</v>
      </c>
    </row>
    <row r="14" spans="1:6" x14ac:dyDescent="0.2">
      <c r="E14" t="s">
        <v>125</v>
      </c>
      <c r="F14">
        <v>1924</v>
      </c>
    </row>
    <row r="15" spans="1:6" x14ac:dyDescent="0.2">
      <c r="E15" t="s">
        <v>126</v>
      </c>
      <c r="F15">
        <v>1925</v>
      </c>
    </row>
    <row r="16" spans="1:6" x14ac:dyDescent="0.2">
      <c r="E16" t="s">
        <v>127</v>
      </c>
      <c r="F16">
        <v>1926</v>
      </c>
    </row>
    <row r="17" spans="5:6" x14ac:dyDescent="0.2">
      <c r="E17" t="s">
        <v>128</v>
      </c>
      <c r="F17">
        <v>1926</v>
      </c>
    </row>
    <row r="18" spans="5:6" x14ac:dyDescent="0.2">
      <c r="E18" t="s">
        <v>129</v>
      </c>
      <c r="F18">
        <v>1927</v>
      </c>
    </row>
    <row r="19" spans="5:6" x14ac:dyDescent="0.2">
      <c r="E19" t="s">
        <v>130</v>
      </c>
      <c r="F19">
        <v>1928</v>
      </c>
    </row>
    <row r="20" spans="5:6" x14ac:dyDescent="0.2">
      <c r="E20" t="s">
        <v>131</v>
      </c>
      <c r="F20">
        <v>1929</v>
      </c>
    </row>
    <row r="21" spans="5:6" x14ac:dyDescent="0.2">
      <c r="E21" t="s">
        <v>132</v>
      </c>
      <c r="F21">
        <v>1930</v>
      </c>
    </row>
    <row r="22" spans="5:6" x14ac:dyDescent="0.2">
      <c r="E22" t="s">
        <v>133</v>
      </c>
      <c r="F22">
        <v>1931</v>
      </c>
    </row>
    <row r="23" spans="5:6" x14ac:dyDescent="0.2">
      <c r="E23" t="s">
        <v>134</v>
      </c>
      <c r="F23">
        <v>1932</v>
      </c>
    </row>
    <row r="24" spans="5:6" x14ac:dyDescent="0.2">
      <c r="E24" t="s">
        <v>135</v>
      </c>
      <c r="F24">
        <v>1933</v>
      </c>
    </row>
    <row r="25" spans="5:6" x14ac:dyDescent="0.2">
      <c r="E25" t="s">
        <v>136</v>
      </c>
      <c r="F25">
        <v>1934</v>
      </c>
    </row>
    <row r="26" spans="5:6" x14ac:dyDescent="0.2">
      <c r="E26" t="s">
        <v>137</v>
      </c>
      <c r="F26">
        <v>1935</v>
      </c>
    </row>
    <row r="27" spans="5:6" x14ac:dyDescent="0.2">
      <c r="E27" t="s">
        <v>138</v>
      </c>
      <c r="F27">
        <v>1936</v>
      </c>
    </row>
    <row r="28" spans="5:6" x14ac:dyDescent="0.2">
      <c r="E28" t="s">
        <v>139</v>
      </c>
      <c r="F28">
        <v>1937</v>
      </c>
    </row>
    <row r="29" spans="5:6" x14ac:dyDescent="0.2">
      <c r="E29" t="s">
        <v>140</v>
      </c>
      <c r="F29">
        <v>1938</v>
      </c>
    </row>
    <row r="30" spans="5:6" x14ac:dyDescent="0.2">
      <c r="E30" t="s">
        <v>141</v>
      </c>
      <c r="F30">
        <v>1939</v>
      </c>
    </row>
    <row r="31" spans="5:6" x14ac:dyDescent="0.2">
      <c r="E31" t="s">
        <v>142</v>
      </c>
      <c r="F31">
        <v>1940</v>
      </c>
    </row>
    <row r="32" spans="5:6" x14ac:dyDescent="0.2">
      <c r="E32" t="s">
        <v>143</v>
      </c>
      <c r="F32">
        <v>1941</v>
      </c>
    </row>
    <row r="33" spans="5:6" x14ac:dyDescent="0.2">
      <c r="E33" t="s">
        <v>144</v>
      </c>
      <c r="F33">
        <v>1942</v>
      </c>
    </row>
    <row r="34" spans="5:6" x14ac:dyDescent="0.2">
      <c r="E34" t="s">
        <v>145</v>
      </c>
      <c r="F34">
        <v>1943</v>
      </c>
    </row>
    <row r="35" spans="5:6" x14ac:dyDescent="0.2">
      <c r="E35" t="s">
        <v>146</v>
      </c>
      <c r="F35">
        <v>1944</v>
      </c>
    </row>
    <row r="36" spans="5:6" x14ac:dyDescent="0.2">
      <c r="E36" t="s">
        <v>147</v>
      </c>
      <c r="F36">
        <v>1945</v>
      </c>
    </row>
    <row r="37" spans="5:6" x14ac:dyDescent="0.2">
      <c r="E37" t="s">
        <v>148</v>
      </c>
      <c r="F37">
        <v>1946</v>
      </c>
    </row>
    <row r="38" spans="5:6" x14ac:dyDescent="0.2">
      <c r="E38" t="s">
        <v>149</v>
      </c>
      <c r="F38">
        <v>1947</v>
      </c>
    </row>
    <row r="39" spans="5:6" x14ac:dyDescent="0.2">
      <c r="E39" t="s">
        <v>150</v>
      </c>
      <c r="F39">
        <v>1948</v>
      </c>
    </row>
    <row r="40" spans="5:6" x14ac:dyDescent="0.2">
      <c r="E40" t="s">
        <v>151</v>
      </c>
      <c r="F40">
        <v>1949</v>
      </c>
    </row>
    <row r="41" spans="5:6" x14ac:dyDescent="0.2">
      <c r="E41" t="s">
        <v>152</v>
      </c>
      <c r="F41">
        <v>1950</v>
      </c>
    </row>
    <row r="42" spans="5:6" x14ac:dyDescent="0.2">
      <c r="E42" t="s">
        <v>153</v>
      </c>
      <c r="F42">
        <v>1951</v>
      </c>
    </row>
    <row r="43" spans="5:6" x14ac:dyDescent="0.2">
      <c r="E43" t="s">
        <v>154</v>
      </c>
      <c r="F43">
        <v>1952</v>
      </c>
    </row>
    <row r="44" spans="5:6" x14ac:dyDescent="0.2">
      <c r="E44" t="s">
        <v>155</v>
      </c>
      <c r="F44">
        <v>1953</v>
      </c>
    </row>
    <row r="45" spans="5:6" x14ac:dyDescent="0.2">
      <c r="E45" t="s">
        <v>156</v>
      </c>
      <c r="F45">
        <v>1954</v>
      </c>
    </row>
    <row r="46" spans="5:6" x14ac:dyDescent="0.2">
      <c r="E46" t="s">
        <v>157</v>
      </c>
      <c r="F46">
        <v>1955</v>
      </c>
    </row>
    <row r="47" spans="5:6" x14ac:dyDescent="0.2">
      <c r="E47" t="s">
        <v>158</v>
      </c>
      <c r="F47">
        <v>1956</v>
      </c>
    </row>
    <row r="48" spans="5:6" x14ac:dyDescent="0.2">
      <c r="E48" t="s">
        <v>159</v>
      </c>
      <c r="F48">
        <v>1957</v>
      </c>
    </row>
    <row r="49" spans="5:6" x14ac:dyDescent="0.2">
      <c r="E49" t="s">
        <v>160</v>
      </c>
      <c r="F49">
        <v>1958</v>
      </c>
    </row>
    <row r="50" spans="5:6" x14ac:dyDescent="0.2">
      <c r="E50" t="s">
        <v>161</v>
      </c>
      <c r="F50">
        <v>1959</v>
      </c>
    </row>
    <row r="51" spans="5:6" x14ac:dyDescent="0.2">
      <c r="E51" t="s">
        <v>162</v>
      </c>
      <c r="F51">
        <v>1960</v>
      </c>
    </row>
    <row r="52" spans="5:6" x14ac:dyDescent="0.2">
      <c r="E52" t="s">
        <v>163</v>
      </c>
      <c r="F52">
        <v>1961</v>
      </c>
    </row>
    <row r="53" spans="5:6" x14ac:dyDescent="0.2">
      <c r="E53" t="s">
        <v>164</v>
      </c>
      <c r="F53">
        <v>1962</v>
      </c>
    </row>
    <row r="54" spans="5:6" x14ac:dyDescent="0.2">
      <c r="E54" t="s">
        <v>165</v>
      </c>
      <c r="F54">
        <v>1963</v>
      </c>
    </row>
    <row r="55" spans="5:6" x14ac:dyDescent="0.2">
      <c r="E55" t="s">
        <v>166</v>
      </c>
      <c r="F55">
        <v>1964</v>
      </c>
    </row>
    <row r="56" spans="5:6" x14ac:dyDescent="0.2">
      <c r="E56" t="s">
        <v>167</v>
      </c>
      <c r="F56">
        <v>1965</v>
      </c>
    </row>
    <row r="57" spans="5:6" x14ac:dyDescent="0.2">
      <c r="E57" t="s">
        <v>168</v>
      </c>
      <c r="F57">
        <v>1966</v>
      </c>
    </row>
    <row r="58" spans="5:6" x14ac:dyDescent="0.2">
      <c r="E58" t="s">
        <v>169</v>
      </c>
      <c r="F58">
        <v>1967</v>
      </c>
    </row>
    <row r="59" spans="5:6" x14ac:dyDescent="0.2">
      <c r="E59" t="s">
        <v>170</v>
      </c>
      <c r="F59">
        <v>1968</v>
      </c>
    </row>
    <row r="60" spans="5:6" x14ac:dyDescent="0.2">
      <c r="E60" t="s">
        <v>171</v>
      </c>
      <c r="F60">
        <v>1969</v>
      </c>
    </row>
    <row r="61" spans="5:6" x14ac:dyDescent="0.2">
      <c r="E61" t="s">
        <v>172</v>
      </c>
      <c r="F61">
        <v>1970</v>
      </c>
    </row>
    <row r="62" spans="5:6" x14ac:dyDescent="0.2">
      <c r="E62" t="s">
        <v>173</v>
      </c>
      <c r="F62">
        <v>1971</v>
      </c>
    </row>
    <row r="63" spans="5:6" x14ac:dyDescent="0.2">
      <c r="E63" t="s">
        <v>174</v>
      </c>
      <c r="F63">
        <v>1972</v>
      </c>
    </row>
    <row r="64" spans="5:6" x14ac:dyDescent="0.2">
      <c r="E64" t="s">
        <v>175</v>
      </c>
      <c r="F64">
        <v>1973</v>
      </c>
    </row>
    <row r="65" spans="5:6" x14ac:dyDescent="0.2">
      <c r="E65" t="s">
        <v>176</v>
      </c>
      <c r="F65">
        <v>1974</v>
      </c>
    </row>
    <row r="66" spans="5:6" x14ac:dyDescent="0.2">
      <c r="E66" t="s">
        <v>177</v>
      </c>
      <c r="F66">
        <v>1975</v>
      </c>
    </row>
    <row r="67" spans="5:6" x14ac:dyDescent="0.2">
      <c r="E67" t="s">
        <v>178</v>
      </c>
      <c r="F67">
        <v>1976</v>
      </c>
    </row>
    <row r="68" spans="5:6" x14ac:dyDescent="0.2">
      <c r="E68" t="s">
        <v>179</v>
      </c>
      <c r="F68">
        <v>1977</v>
      </c>
    </row>
    <row r="69" spans="5:6" x14ac:dyDescent="0.2">
      <c r="E69" t="s">
        <v>180</v>
      </c>
      <c r="F69">
        <v>1978</v>
      </c>
    </row>
    <row r="70" spans="5:6" x14ac:dyDescent="0.2">
      <c r="E70" t="s">
        <v>181</v>
      </c>
      <c r="F70">
        <v>1979</v>
      </c>
    </row>
    <row r="71" spans="5:6" x14ac:dyDescent="0.2">
      <c r="E71" t="s">
        <v>182</v>
      </c>
      <c r="F71">
        <v>1980</v>
      </c>
    </row>
    <row r="72" spans="5:6" x14ac:dyDescent="0.2">
      <c r="E72" t="s">
        <v>183</v>
      </c>
      <c r="F72">
        <v>1981</v>
      </c>
    </row>
    <row r="73" spans="5:6" x14ac:dyDescent="0.2">
      <c r="E73" t="s">
        <v>184</v>
      </c>
      <c r="F73">
        <v>1982</v>
      </c>
    </row>
    <row r="74" spans="5:6" x14ac:dyDescent="0.2">
      <c r="E74" t="s">
        <v>185</v>
      </c>
      <c r="F74">
        <v>1983</v>
      </c>
    </row>
    <row r="75" spans="5:6" x14ac:dyDescent="0.2">
      <c r="E75" t="s">
        <v>186</v>
      </c>
      <c r="F75">
        <v>1984</v>
      </c>
    </row>
    <row r="76" spans="5:6" x14ac:dyDescent="0.2">
      <c r="E76" t="s">
        <v>187</v>
      </c>
      <c r="F76">
        <v>1985</v>
      </c>
    </row>
    <row r="77" spans="5:6" x14ac:dyDescent="0.2">
      <c r="E77" t="s">
        <v>188</v>
      </c>
      <c r="F77">
        <v>1986</v>
      </c>
    </row>
    <row r="78" spans="5:6" x14ac:dyDescent="0.2">
      <c r="E78" t="s">
        <v>189</v>
      </c>
      <c r="F78">
        <v>1987</v>
      </c>
    </row>
    <row r="79" spans="5:6" x14ac:dyDescent="0.2">
      <c r="E79" t="s">
        <v>190</v>
      </c>
      <c r="F79">
        <v>1988</v>
      </c>
    </row>
    <row r="80" spans="5:6" x14ac:dyDescent="0.2">
      <c r="E80" t="s">
        <v>191</v>
      </c>
      <c r="F80">
        <v>1989</v>
      </c>
    </row>
    <row r="81" spans="5:6" x14ac:dyDescent="0.2">
      <c r="E81" t="s">
        <v>192</v>
      </c>
      <c r="F81">
        <v>1989</v>
      </c>
    </row>
    <row r="82" spans="5:6" x14ac:dyDescent="0.2">
      <c r="E82" t="s">
        <v>193</v>
      </c>
      <c r="F82">
        <v>1990</v>
      </c>
    </row>
    <row r="83" spans="5:6" x14ac:dyDescent="0.2">
      <c r="E83" t="s">
        <v>194</v>
      </c>
      <c r="F83">
        <v>1991</v>
      </c>
    </row>
    <row r="84" spans="5:6" x14ac:dyDescent="0.2">
      <c r="E84" t="s">
        <v>195</v>
      </c>
      <c r="F84">
        <v>1992</v>
      </c>
    </row>
    <row r="85" spans="5:6" x14ac:dyDescent="0.2">
      <c r="E85" t="s">
        <v>196</v>
      </c>
      <c r="F85">
        <v>1993</v>
      </c>
    </row>
    <row r="86" spans="5:6" x14ac:dyDescent="0.2">
      <c r="E86" t="s">
        <v>197</v>
      </c>
      <c r="F86">
        <v>1994</v>
      </c>
    </row>
    <row r="87" spans="5:6" x14ac:dyDescent="0.2">
      <c r="E87" t="s">
        <v>198</v>
      </c>
      <c r="F87">
        <v>1995</v>
      </c>
    </row>
    <row r="88" spans="5:6" x14ac:dyDescent="0.2">
      <c r="E88" t="s">
        <v>199</v>
      </c>
      <c r="F88">
        <v>1996</v>
      </c>
    </row>
    <row r="89" spans="5:6" x14ac:dyDescent="0.2">
      <c r="E89" t="s">
        <v>200</v>
      </c>
      <c r="F89">
        <v>1997</v>
      </c>
    </row>
    <row r="90" spans="5:6" x14ac:dyDescent="0.2">
      <c r="E90" t="s">
        <v>201</v>
      </c>
      <c r="F90">
        <v>1998</v>
      </c>
    </row>
    <row r="91" spans="5:6" x14ac:dyDescent="0.2">
      <c r="E91" t="s">
        <v>202</v>
      </c>
      <c r="F91">
        <v>1999</v>
      </c>
    </row>
    <row r="92" spans="5:6" x14ac:dyDescent="0.2">
      <c r="E92" t="s">
        <v>203</v>
      </c>
      <c r="F92">
        <v>2000</v>
      </c>
    </row>
    <row r="93" spans="5:6" x14ac:dyDescent="0.2">
      <c r="E93" t="s">
        <v>204</v>
      </c>
      <c r="F93">
        <v>2001</v>
      </c>
    </row>
    <row r="94" spans="5:6" x14ac:dyDescent="0.2">
      <c r="E94" t="s">
        <v>205</v>
      </c>
      <c r="F94">
        <v>2002</v>
      </c>
    </row>
    <row r="95" spans="5:6" x14ac:dyDescent="0.2">
      <c r="E95" t="s">
        <v>206</v>
      </c>
      <c r="F95">
        <v>2003</v>
      </c>
    </row>
    <row r="96" spans="5:6" x14ac:dyDescent="0.2">
      <c r="E96" t="s">
        <v>207</v>
      </c>
      <c r="F96">
        <v>2004</v>
      </c>
    </row>
    <row r="97" spans="5:6" x14ac:dyDescent="0.2">
      <c r="E97" t="s">
        <v>208</v>
      </c>
      <c r="F97">
        <v>2005</v>
      </c>
    </row>
    <row r="98" spans="5:6" x14ac:dyDescent="0.2">
      <c r="E98" t="s">
        <v>209</v>
      </c>
      <c r="F98">
        <v>2006</v>
      </c>
    </row>
    <row r="99" spans="5:6" x14ac:dyDescent="0.2">
      <c r="E99" t="s">
        <v>210</v>
      </c>
      <c r="F99">
        <v>2007</v>
      </c>
    </row>
    <row r="100" spans="5:6" x14ac:dyDescent="0.2">
      <c r="E100" t="s">
        <v>211</v>
      </c>
      <c r="F100">
        <v>2008</v>
      </c>
    </row>
    <row r="101" spans="5:6" x14ac:dyDescent="0.2">
      <c r="E101" t="s">
        <v>212</v>
      </c>
      <c r="F101">
        <v>2009</v>
      </c>
    </row>
    <row r="102" spans="5:6" x14ac:dyDescent="0.2">
      <c r="E102" t="s">
        <v>213</v>
      </c>
      <c r="F102">
        <v>2010</v>
      </c>
    </row>
    <row r="103" spans="5:6" x14ac:dyDescent="0.2">
      <c r="E103" t="s">
        <v>214</v>
      </c>
      <c r="F103">
        <v>2011</v>
      </c>
    </row>
    <row r="104" spans="5:6" x14ac:dyDescent="0.2">
      <c r="E104" t="s">
        <v>215</v>
      </c>
      <c r="F104">
        <v>2012</v>
      </c>
    </row>
    <row r="105" spans="5:6" x14ac:dyDescent="0.2">
      <c r="E105" t="s">
        <v>216</v>
      </c>
      <c r="F105">
        <v>2013</v>
      </c>
    </row>
    <row r="106" spans="5:6" x14ac:dyDescent="0.2">
      <c r="E106" t="s">
        <v>217</v>
      </c>
      <c r="F106">
        <v>2014</v>
      </c>
    </row>
    <row r="107" spans="5:6" x14ac:dyDescent="0.2">
      <c r="E107" t="s">
        <v>218</v>
      </c>
      <c r="F107">
        <v>2015</v>
      </c>
    </row>
    <row r="108" spans="5:6" x14ac:dyDescent="0.2">
      <c r="E108" t="s">
        <v>219</v>
      </c>
      <c r="F108">
        <v>2016</v>
      </c>
    </row>
    <row r="109" spans="5:6" x14ac:dyDescent="0.2">
      <c r="E109" t="s">
        <v>220</v>
      </c>
      <c r="F109">
        <v>2017</v>
      </c>
    </row>
    <row r="110" spans="5:6" x14ac:dyDescent="0.2">
      <c r="E110" t="s">
        <v>221</v>
      </c>
      <c r="F110">
        <v>2018</v>
      </c>
    </row>
    <row r="111" spans="5:6" x14ac:dyDescent="0.2">
      <c r="E111" t="s">
        <v>222</v>
      </c>
      <c r="F111">
        <v>2019</v>
      </c>
    </row>
  </sheetData>
  <phoneticPr fontId="2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29B96-3CC7-4276-8C8E-52628263E525}">
  <sheetPr>
    <pageSetUpPr fitToPage="1"/>
  </sheetPr>
  <dimension ref="A1:BF74"/>
  <sheetViews>
    <sheetView showGridLines="0" view="pageBreakPreview" zoomScale="80" zoomScaleNormal="60" zoomScaleSheetLayoutView="80" workbookViewId="0">
      <selection sqref="A1:BB1"/>
    </sheetView>
  </sheetViews>
  <sheetFormatPr defaultColWidth="3" defaultRowHeight="18" customHeight="1" x14ac:dyDescent="0.2"/>
  <cols>
    <col min="1" max="3" width="2.6328125" style="104" customWidth="1"/>
    <col min="4" max="5" width="2.6328125" style="128" customWidth="1"/>
    <col min="6" max="7" width="2.6328125" style="129" customWidth="1"/>
    <col min="8" max="54" width="2.6328125" style="104" customWidth="1"/>
    <col min="55" max="55" width="2.6328125" style="104" hidden="1" customWidth="1"/>
    <col min="56" max="56" width="2.6328125" style="104" customWidth="1"/>
    <col min="57" max="57" width="4.81640625" style="143" customWidth="1"/>
    <col min="58" max="58" width="51.81640625" style="147" hidden="1" customWidth="1"/>
    <col min="59" max="59" width="3" style="104" customWidth="1"/>
    <col min="60" max="16384" width="3" style="104"/>
  </cols>
  <sheetData>
    <row r="1" spans="1:58" ht="15" customHeight="1" x14ac:dyDescent="0.2">
      <c r="A1" s="376" t="s">
        <v>323</v>
      </c>
      <c r="B1" s="376"/>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97"/>
      <c r="BD1" s="97"/>
      <c r="BE1" s="146"/>
      <c r="BF1" s="145"/>
    </row>
    <row r="2" spans="1:58" ht="30" customHeight="1" x14ac:dyDescent="0.2">
      <c r="A2" s="401" t="s">
        <v>85</v>
      </c>
      <c r="B2" s="401"/>
      <c r="C2" s="401"/>
      <c r="D2" s="401"/>
      <c r="E2" s="401"/>
      <c r="F2" s="401"/>
      <c r="G2" s="401"/>
      <c r="H2" s="401"/>
      <c r="I2" s="401"/>
      <c r="J2" s="401"/>
      <c r="K2" s="401"/>
      <c r="L2" s="401"/>
      <c r="M2" s="401"/>
      <c r="N2" s="401"/>
      <c r="O2" s="401"/>
      <c r="P2" s="401"/>
      <c r="Q2" s="401"/>
      <c r="R2" s="401"/>
      <c r="S2" s="401"/>
      <c r="T2" s="401"/>
      <c r="U2" s="401"/>
      <c r="V2" s="401"/>
      <c r="W2" s="401"/>
      <c r="X2" s="401"/>
      <c r="Y2" s="401"/>
      <c r="Z2" s="401"/>
      <c r="AA2" s="401"/>
      <c r="AB2" s="401"/>
      <c r="AC2" s="401"/>
      <c r="AD2" s="401"/>
      <c r="AE2" s="401"/>
      <c r="AF2" s="401"/>
      <c r="AG2" s="401"/>
      <c r="AH2" s="401"/>
      <c r="AI2" s="401"/>
      <c r="AJ2" s="401"/>
      <c r="AK2" s="401"/>
      <c r="AL2" s="401"/>
      <c r="AM2" s="401"/>
      <c r="AN2" s="401"/>
      <c r="AO2" s="401"/>
      <c r="AP2" s="401"/>
      <c r="AQ2" s="401"/>
      <c r="AR2" s="401"/>
      <c r="AS2" s="401"/>
      <c r="AT2" s="401"/>
      <c r="AU2" s="401"/>
      <c r="AV2" s="401"/>
      <c r="AW2" s="401"/>
      <c r="AX2" s="401"/>
      <c r="AY2" s="401"/>
      <c r="AZ2" s="401"/>
      <c r="BA2" s="401"/>
      <c r="BB2" s="401"/>
      <c r="BC2" s="98"/>
      <c r="BD2" s="98"/>
    </row>
    <row r="3" spans="1:58" ht="17" customHeight="1" x14ac:dyDescent="0.2">
      <c r="A3" s="130"/>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130"/>
      <c r="AW3" s="130"/>
      <c r="AX3" s="130"/>
      <c r="AY3" s="130"/>
      <c r="AZ3" s="130"/>
      <c r="BA3" s="130"/>
      <c r="BB3" s="130"/>
      <c r="BC3" s="97"/>
      <c r="BD3" s="97"/>
      <c r="BE3" s="146"/>
    </row>
    <row r="4" spans="1:58" s="132" customFormat="1" ht="21" customHeight="1" x14ac:dyDescent="0.2">
      <c r="A4" s="131" t="s">
        <v>40</v>
      </c>
      <c r="B4" s="131"/>
      <c r="C4" s="131" t="s">
        <v>86</v>
      </c>
      <c r="D4" s="131"/>
      <c r="E4" s="131"/>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97"/>
      <c r="BD4" s="97"/>
      <c r="BE4" s="146"/>
      <c r="BF4" s="147"/>
    </row>
    <row r="5" spans="1:58" s="109" customFormat="1" ht="17" customHeight="1" x14ac:dyDescent="0.2">
      <c r="A5" s="192"/>
      <c r="B5" s="192"/>
      <c r="C5" s="402" t="s">
        <v>497</v>
      </c>
      <c r="D5" s="402"/>
      <c r="E5" s="402"/>
      <c r="F5" s="402"/>
      <c r="G5" s="402"/>
      <c r="H5" s="402"/>
      <c r="I5" s="402"/>
      <c r="J5" s="402"/>
      <c r="K5" s="402"/>
      <c r="L5" s="402"/>
      <c r="M5" s="402"/>
      <c r="N5" s="402"/>
      <c r="O5" s="402"/>
      <c r="P5" s="402"/>
      <c r="Q5" s="402"/>
      <c r="R5" s="402"/>
      <c r="S5" s="402"/>
      <c r="T5" s="402"/>
      <c r="U5" s="402"/>
      <c r="V5" s="402"/>
      <c r="W5" s="402"/>
      <c r="X5" s="402"/>
      <c r="Y5" s="402"/>
      <c r="Z5" s="402"/>
      <c r="AA5" s="402"/>
      <c r="AB5" s="402"/>
      <c r="AC5" s="402"/>
      <c r="AD5" s="402"/>
      <c r="AE5" s="402"/>
      <c r="AF5" s="402"/>
      <c r="AG5" s="402"/>
      <c r="AH5" s="402"/>
      <c r="AI5" s="402"/>
      <c r="AJ5" s="402"/>
      <c r="AK5" s="402"/>
      <c r="AL5" s="402"/>
      <c r="AM5" s="402"/>
      <c r="AN5" s="402"/>
      <c r="AO5" s="402"/>
      <c r="AP5" s="402"/>
      <c r="AQ5" s="402"/>
      <c r="AR5" s="402"/>
      <c r="AS5" s="402"/>
      <c r="AT5" s="402"/>
      <c r="AU5" s="402"/>
      <c r="AV5" s="402"/>
      <c r="AW5" s="402"/>
      <c r="AX5" s="402"/>
      <c r="AY5" s="402"/>
      <c r="AZ5" s="402"/>
      <c r="BA5" s="402"/>
      <c r="BB5" s="402"/>
      <c r="BC5" s="133"/>
      <c r="BD5" s="133"/>
      <c r="BE5" s="148"/>
      <c r="BF5" s="147"/>
    </row>
    <row r="6" spans="1:58" s="109" customFormat="1" ht="17" customHeight="1" x14ac:dyDescent="0.2">
      <c r="A6" s="192"/>
      <c r="B6" s="192"/>
      <c r="C6" s="402"/>
      <c r="D6" s="402"/>
      <c r="E6" s="402"/>
      <c r="F6" s="402"/>
      <c r="G6" s="402"/>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2"/>
      <c r="AY6" s="402"/>
      <c r="AZ6" s="402"/>
      <c r="BA6" s="402"/>
      <c r="BB6" s="402"/>
      <c r="BC6" s="133"/>
      <c r="BD6" s="133"/>
      <c r="BE6" s="148"/>
      <c r="BF6" s="147"/>
    </row>
    <row r="7" spans="1:58" s="109" customFormat="1" ht="17" customHeight="1" x14ac:dyDescent="0.2">
      <c r="A7" s="110"/>
      <c r="B7" s="192"/>
      <c r="C7" s="402"/>
      <c r="D7" s="402"/>
      <c r="E7" s="402"/>
      <c r="F7" s="402"/>
      <c r="G7" s="402"/>
      <c r="H7" s="402"/>
      <c r="I7" s="402"/>
      <c r="J7" s="402"/>
      <c r="K7" s="402"/>
      <c r="L7" s="402"/>
      <c r="M7" s="402"/>
      <c r="N7" s="402"/>
      <c r="O7" s="402"/>
      <c r="P7" s="402"/>
      <c r="Q7" s="402"/>
      <c r="R7" s="402"/>
      <c r="S7" s="402"/>
      <c r="T7" s="402"/>
      <c r="U7" s="402"/>
      <c r="V7" s="402"/>
      <c r="W7" s="402"/>
      <c r="X7" s="402"/>
      <c r="Y7" s="402"/>
      <c r="Z7" s="402"/>
      <c r="AA7" s="402"/>
      <c r="AB7" s="402"/>
      <c r="AC7" s="402"/>
      <c r="AD7" s="402"/>
      <c r="AE7" s="402"/>
      <c r="AF7" s="402"/>
      <c r="AG7" s="402"/>
      <c r="AH7" s="402"/>
      <c r="AI7" s="402"/>
      <c r="AJ7" s="402"/>
      <c r="AK7" s="402"/>
      <c r="AL7" s="402"/>
      <c r="AM7" s="402"/>
      <c r="AN7" s="402"/>
      <c r="AO7" s="402"/>
      <c r="AP7" s="402"/>
      <c r="AQ7" s="402"/>
      <c r="AR7" s="402"/>
      <c r="AS7" s="402"/>
      <c r="AT7" s="402"/>
      <c r="AU7" s="402"/>
      <c r="AV7" s="402"/>
      <c r="AW7" s="402"/>
      <c r="AX7" s="402"/>
      <c r="AY7" s="402"/>
      <c r="AZ7" s="402"/>
      <c r="BA7" s="402"/>
      <c r="BB7" s="402"/>
      <c r="BC7" s="133"/>
      <c r="BD7" s="133"/>
      <c r="BE7" s="148"/>
      <c r="BF7" s="147"/>
    </row>
    <row r="8" spans="1:58" s="109" customFormat="1" ht="17" customHeight="1" x14ac:dyDescent="0.2">
      <c r="A8" s="110"/>
      <c r="B8" s="192"/>
      <c r="C8" s="402"/>
      <c r="D8" s="402"/>
      <c r="E8" s="402"/>
      <c r="F8" s="402"/>
      <c r="G8" s="402"/>
      <c r="H8" s="402"/>
      <c r="I8" s="402"/>
      <c r="J8" s="402"/>
      <c r="K8" s="402"/>
      <c r="L8" s="402"/>
      <c r="M8" s="402"/>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2"/>
      <c r="AO8" s="402"/>
      <c r="AP8" s="402"/>
      <c r="AQ8" s="402"/>
      <c r="AR8" s="402"/>
      <c r="AS8" s="402"/>
      <c r="AT8" s="402"/>
      <c r="AU8" s="402"/>
      <c r="AV8" s="402"/>
      <c r="AW8" s="402"/>
      <c r="AX8" s="402"/>
      <c r="AY8" s="402"/>
      <c r="AZ8" s="402"/>
      <c r="BA8" s="402"/>
      <c r="BB8" s="402"/>
      <c r="BC8" s="133"/>
      <c r="BD8" s="133"/>
      <c r="BE8" s="148"/>
      <c r="BF8" s="147"/>
    </row>
    <row r="9" spans="1:58" s="109" customFormat="1" ht="7.25" customHeight="1" x14ac:dyDescent="0.2">
      <c r="A9" s="110"/>
      <c r="B9" s="192"/>
      <c r="C9" s="192"/>
      <c r="D9" s="192"/>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99"/>
      <c r="BD9" s="99"/>
      <c r="BE9" s="149"/>
      <c r="BF9" s="147"/>
    </row>
    <row r="10" spans="1:58" s="132" customFormat="1" ht="21" customHeight="1" x14ac:dyDescent="0.2">
      <c r="A10" s="131" t="s">
        <v>88</v>
      </c>
      <c r="B10" s="131"/>
      <c r="C10" s="131" t="s">
        <v>87</v>
      </c>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00"/>
      <c r="BD10" s="100"/>
      <c r="BE10" s="150"/>
      <c r="BF10" s="147"/>
    </row>
    <row r="11" spans="1:58" s="109" customFormat="1" ht="17" customHeight="1" x14ac:dyDescent="0.2">
      <c r="A11" s="110"/>
      <c r="B11" s="191"/>
      <c r="C11" s="372" t="s">
        <v>489</v>
      </c>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190"/>
      <c r="BD11" s="190"/>
      <c r="BE11" s="151"/>
      <c r="BF11" s="147"/>
    </row>
    <row r="12" spans="1:58" s="109" customFormat="1" ht="17" customHeight="1" x14ac:dyDescent="0.2">
      <c r="A12" s="110"/>
      <c r="B12" s="191"/>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190"/>
      <c r="BD12" s="190"/>
      <c r="BE12" s="151"/>
      <c r="BF12" s="147"/>
    </row>
    <row r="13" spans="1:58" s="109" customFormat="1" ht="17" customHeight="1" x14ac:dyDescent="0.2">
      <c r="A13" s="192"/>
      <c r="B13" s="191"/>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72"/>
      <c r="BC13" s="190"/>
      <c r="BD13" s="190"/>
      <c r="BE13" s="151"/>
      <c r="BF13" s="147"/>
    </row>
    <row r="14" spans="1:58" s="109" customFormat="1" ht="17" customHeight="1" x14ac:dyDescent="0.2">
      <c r="A14" s="110"/>
      <c r="B14" s="191"/>
      <c r="C14" s="372"/>
      <c r="D14" s="372"/>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100"/>
      <c r="BD14" s="100"/>
      <c r="BE14" s="150"/>
      <c r="BF14" s="147"/>
    </row>
    <row r="15" spans="1:58" s="109" customFormat="1" ht="17" customHeight="1" x14ac:dyDescent="0.2">
      <c r="A15" s="110"/>
      <c r="B15" s="191"/>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2"/>
      <c r="AY15" s="372"/>
      <c r="AZ15" s="372"/>
      <c r="BA15" s="372"/>
      <c r="BB15" s="372"/>
      <c r="BC15" s="100"/>
      <c r="BD15" s="100"/>
      <c r="BE15" s="150"/>
      <c r="BF15" s="147"/>
    </row>
    <row r="16" spans="1:58" s="109" customFormat="1" ht="17" customHeight="1" x14ac:dyDescent="0.2">
      <c r="A16" s="192"/>
      <c r="B16" s="191"/>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192"/>
      <c r="BD16" s="192"/>
      <c r="BE16" s="150"/>
      <c r="BF16" s="147"/>
    </row>
    <row r="17" spans="1:58" s="109" customFormat="1" ht="17" customHeight="1" x14ac:dyDescent="0.2">
      <c r="A17" s="110"/>
      <c r="B17" s="191"/>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100"/>
      <c r="BD17" s="100"/>
      <c r="BE17" s="150"/>
      <c r="BF17" s="147"/>
    </row>
    <row r="18" spans="1:58" s="109" customFormat="1" ht="7.25" customHeight="1" x14ac:dyDescent="0.2">
      <c r="A18" s="110"/>
      <c r="B18" s="192"/>
      <c r="C18" s="192"/>
      <c r="D18" s="192"/>
      <c r="E18" s="100"/>
      <c r="F18" s="100"/>
      <c r="G18" s="100"/>
      <c r="H18" s="100"/>
      <c r="I18" s="100"/>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50"/>
      <c r="BF18" s="147"/>
    </row>
    <row r="19" spans="1:58" s="132" customFormat="1" ht="21" customHeight="1" x14ac:dyDescent="0.2">
      <c r="A19" s="131" t="s">
        <v>89</v>
      </c>
      <c r="B19" s="131"/>
      <c r="C19" s="131" t="s">
        <v>90</v>
      </c>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31"/>
      <c r="BC19" s="192"/>
      <c r="BD19" s="192"/>
      <c r="BE19" s="150"/>
      <c r="BF19" s="147"/>
    </row>
    <row r="20" spans="1:58" s="109" customFormat="1" ht="17.25" customHeight="1" x14ac:dyDescent="0.2">
      <c r="A20" s="110"/>
      <c r="B20" s="192"/>
      <c r="C20" s="372" t="s">
        <v>490</v>
      </c>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c r="AB20" s="372"/>
      <c r="AC20" s="372"/>
      <c r="AD20" s="372"/>
      <c r="AE20" s="372"/>
      <c r="AF20" s="372"/>
      <c r="AG20" s="372"/>
      <c r="AH20" s="372"/>
      <c r="AI20" s="372"/>
      <c r="AJ20" s="372"/>
      <c r="AK20" s="372"/>
      <c r="AL20" s="372"/>
      <c r="AM20" s="372"/>
      <c r="AN20" s="372"/>
      <c r="AO20" s="372"/>
      <c r="AP20" s="372"/>
      <c r="AQ20" s="372"/>
      <c r="AR20" s="372"/>
      <c r="AS20" s="372"/>
      <c r="AT20" s="372"/>
      <c r="AU20" s="372"/>
      <c r="AV20" s="372"/>
      <c r="AW20" s="372"/>
      <c r="AX20" s="372"/>
      <c r="AY20" s="372"/>
      <c r="AZ20" s="372"/>
      <c r="BA20" s="372"/>
      <c r="BB20" s="372"/>
      <c r="BC20" s="100"/>
      <c r="BD20" s="100"/>
      <c r="BE20" s="150"/>
      <c r="BF20" s="147"/>
    </row>
    <row r="21" spans="1:58" s="109" customFormat="1" ht="17.25" customHeight="1" x14ac:dyDescent="0.2">
      <c r="A21" s="110"/>
      <c r="B21" s="192"/>
      <c r="C21" s="372"/>
      <c r="D21" s="372"/>
      <c r="E21" s="372"/>
      <c r="F21" s="372"/>
      <c r="G21" s="372"/>
      <c r="H21" s="372"/>
      <c r="I21" s="372"/>
      <c r="J21" s="372"/>
      <c r="K21" s="372"/>
      <c r="L21" s="372"/>
      <c r="M21" s="372"/>
      <c r="N21" s="372"/>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2"/>
      <c r="AU21" s="372"/>
      <c r="AV21" s="372"/>
      <c r="AW21" s="372"/>
      <c r="AX21" s="372"/>
      <c r="AY21" s="372"/>
      <c r="AZ21" s="372"/>
      <c r="BA21" s="372"/>
      <c r="BB21" s="372"/>
      <c r="BC21" s="100"/>
      <c r="BD21" s="100"/>
      <c r="BE21" s="150"/>
      <c r="BF21" s="147"/>
    </row>
    <row r="22" spans="1:58" s="109" customFormat="1" ht="17.25" customHeight="1" x14ac:dyDescent="0.2">
      <c r="A22" s="110"/>
      <c r="B22" s="192"/>
      <c r="C22" s="372"/>
      <c r="D22" s="372"/>
      <c r="E22" s="372"/>
      <c r="F22" s="372"/>
      <c r="G22" s="372"/>
      <c r="H22" s="372"/>
      <c r="I22" s="372"/>
      <c r="J22" s="372"/>
      <c r="K22" s="372"/>
      <c r="L22" s="372"/>
      <c r="M22" s="372"/>
      <c r="N22" s="372"/>
      <c r="O22" s="372"/>
      <c r="P22" s="372"/>
      <c r="Q22" s="372"/>
      <c r="R22" s="372"/>
      <c r="S22" s="372"/>
      <c r="T22" s="372"/>
      <c r="U22" s="372"/>
      <c r="V22" s="372"/>
      <c r="W22" s="372"/>
      <c r="X22" s="372"/>
      <c r="Y22" s="372"/>
      <c r="Z22" s="372"/>
      <c r="AA22" s="372"/>
      <c r="AB22" s="372"/>
      <c r="AC22" s="372"/>
      <c r="AD22" s="372"/>
      <c r="AE22" s="372"/>
      <c r="AF22" s="372"/>
      <c r="AG22" s="372"/>
      <c r="AH22" s="372"/>
      <c r="AI22" s="372"/>
      <c r="AJ22" s="372"/>
      <c r="AK22" s="372"/>
      <c r="AL22" s="372"/>
      <c r="AM22" s="372"/>
      <c r="AN22" s="372"/>
      <c r="AO22" s="372"/>
      <c r="AP22" s="372"/>
      <c r="AQ22" s="372"/>
      <c r="AR22" s="372"/>
      <c r="AS22" s="372"/>
      <c r="AT22" s="372"/>
      <c r="AU22" s="372"/>
      <c r="AV22" s="372"/>
      <c r="AW22" s="372"/>
      <c r="AX22" s="372"/>
      <c r="AY22" s="372"/>
      <c r="AZ22" s="372"/>
      <c r="BA22" s="372"/>
      <c r="BB22" s="372"/>
      <c r="BC22" s="192"/>
      <c r="BD22" s="192"/>
      <c r="BE22" s="150"/>
      <c r="BF22" s="147"/>
    </row>
    <row r="23" spans="1:58" s="109" customFormat="1" ht="17.25" customHeight="1" x14ac:dyDescent="0.2">
      <c r="A23" s="110"/>
      <c r="B23" s="192"/>
      <c r="C23" s="372"/>
      <c r="D23" s="372"/>
      <c r="E23" s="372"/>
      <c r="F23" s="372"/>
      <c r="G23" s="372"/>
      <c r="H23" s="372"/>
      <c r="I23" s="372"/>
      <c r="J23" s="372"/>
      <c r="K23" s="372"/>
      <c r="L23" s="372"/>
      <c r="M23" s="372"/>
      <c r="N23" s="372"/>
      <c r="O23" s="372"/>
      <c r="P23" s="372"/>
      <c r="Q23" s="372"/>
      <c r="R23" s="372"/>
      <c r="S23" s="372"/>
      <c r="T23" s="372"/>
      <c r="U23" s="372"/>
      <c r="V23" s="372"/>
      <c r="W23" s="372"/>
      <c r="X23" s="372"/>
      <c r="Y23" s="372"/>
      <c r="Z23" s="372"/>
      <c r="AA23" s="372"/>
      <c r="AB23" s="372"/>
      <c r="AC23" s="372"/>
      <c r="AD23" s="372"/>
      <c r="AE23" s="372"/>
      <c r="AF23" s="372"/>
      <c r="AG23" s="372"/>
      <c r="AH23" s="372"/>
      <c r="AI23" s="372"/>
      <c r="AJ23" s="372"/>
      <c r="AK23" s="372"/>
      <c r="AL23" s="372"/>
      <c r="AM23" s="372"/>
      <c r="AN23" s="372"/>
      <c r="AO23" s="372"/>
      <c r="AP23" s="372"/>
      <c r="AQ23" s="372"/>
      <c r="AR23" s="372"/>
      <c r="AS23" s="372"/>
      <c r="AT23" s="372"/>
      <c r="AU23" s="372"/>
      <c r="AV23" s="372"/>
      <c r="AW23" s="372"/>
      <c r="AX23" s="372"/>
      <c r="AY23" s="372"/>
      <c r="AZ23" s="372"/>
      <c r="BA23" s="372"/>
      <c r="BB23" s="372"/>
      <c r="BC23" s="192"/>
      <c r="BD23" s="192"/>
      <c r="BE23" s="150"/>
      <c r="BF23" s="147"/>
    </row>
    <row r="24" spans="1:58" s="109" customFormat="1" ht="17.25" customHeight="1" x14ac:dyDescent="0.2">
      <c r="A24" s="110"/>
      <c r="B24" s="192"/>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c r="AB24" s="372"/>
      <c r="AC24" s="372"/>
      <c r="AD24" s="372"/>
      <c r="AE24" s="372"/>
      <c r="AF24" s="372"/>
      <c r="AG24" s="372"/>
      <c r="AH24" s="372"/>
      <c r="AI24" s="372"/>
      <c r="AJ24" s="372"/>
      <c r="AK24" s="372"/>
      <c r="AL24" s="372"/>
      <c r="AM24" s="372"/>
      <c r="AN24" s="372"/>
      <c r="AO24" s="372"/>
      <c r="AP24" s="372"/>
      <c r="AQ24" s="372"/>
      <c r="AR24" s="372"/>
      <c r="AS24" s="372"/>
      <c r="AT24" s="372"/>
      <c r="AU24" s="372"/>
      <c r="AV24" s="372"/>
      <c r="AW24" s="372"/>
      <c r="AX24" s="372"/>
      <c r="AY24" s="372"/>
      <c r="AZ24" s="372"/>
      <c r="BA24" s="372"/>
      <c r="BB24" s="372"/>
      <c r="BC24" s="192"/>
      <c r="BD24" s="192"/>
      <c r="BE24" s="150"/>
      <c r="BF24" s="147"/>
    </row>
    <row r="25" spans="1:58" s="109" customFormat="1" ht="17.25" customHeight="1" x14ac:dyDescent="0.2">
      <c r="A25" s="110"/>
      <c r="B25" s="192"/>
      <c r="C25" s="372"/>
      <c r="D25" s="372"/>
      <c r="E25" s="372"/>
      <c r="F25" s="372"/>
      <c r="G25" s="372"/>
      <c r="H25" s="372"/>
      <c r="I25" s="372"/>
      <c r="J25" s="372"/>
      <c r="K25" s="372"/>
      <c r="L25" s="372"/>
      <c r="M25" s="372"/>
      <c r="N25" s="372"/>
      <c r="O25" s="372"/>
      <c r="P25" s="372"/>
      <c r="Q25" s="372"/>
      <c r="R25" s="372"/>
      <c r="S25" s="372"/>
      <c r="T25" s="372"/>
      <c r="U25" s="372"/>
      <c r="V25" s="372"/>
      <c r="W25" s="372"/>
      <c r="X25" s="372"/>
      <c r="Y25" s="372"/>
      <c r="Z25" s="372"/>
      <c r="AA25" s="372"/>
      <c r="AB25" s="372"/>
      <c r="AC25" s="372"/>
      <c r="AD25" s="372"/>
      <c r="AE25" s="372"/>
      <c r="AF25" s="372"/>
      <c r="AG25" s="372"/>
      <c r="AH25" s="372"/>
      <c r="AI25" s="372"/>
      <c r="AJ25" s="372"/>
      <c r="AK25" s="372"/>
      <c r="AL25" s="372"/>
      <c r="AM25" s="372"/>
      <c r="AN25" s="372"/>
      <c r="AO25" s="372"/>
      <c r="AP25" s="372"/>
      <c r="AQ25" s="372"/>
      <c r="AR25" s="372"/>
      <c r="AS25" s="372"/>
      <c r="AT25" s="372"/>
      <c r="AU25" s="372"/>
      <c r="AV25" s="372"/>
      <c r="AW25" s="372"/>
      <c r="AX25" s="372"/>
      <c r="AY25" s="372"/>
      <c r="AZ25" s="372"/>
      <c r="BA25" s="372"/>
      <c r="BB25" s="372"/>
      <c r="BC25" s="100"/>
      <c r="BD25" s="100"/>
      <c r="BE25" s="150"/>
      <c r="BF25" s="147"/>
    </row>
    <row r="26" spans="1:58" s="109" customFormat="1" ht="7.25" customHeight="1" x14ac:dyDescent="0.2">
      <c r="A26" s="110"/>
      <c r="B26" s="192"/>
      <c r="C26" s="192"/>
      <c r="D26" s="192"/>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150"/>
      <c r="BF26" s="147"/>
    </row>
    <row r="27" spans="1:58" s="132" customFormat="1" ht="21" customHeight="1" x14ac:dyDescent="0.2">
      <c r="A27" s="131" t="s">
        <v>92</v>
      </c>
      <c r="B27" s="131"/>
      <c r="C27" s="131" t="s">
        <v>91</v>
      </c>
      <c r="D27" s="131"/>
      <c r="E27" s="131"/>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91"/>
      <c r="BD27" s="191"/>
      <c r="BE27" s="152"/>
      <c r="BF27" s="147"/>
    </row>
    <row r="28" spans="1:58" s="109" customFormat="1" ht="17" customHeight="1" x14ac:dyDescent="0.2">
      <c r="A28" s="110"/>
      <c r="B28" s="192"/>
      <c r="C28" s="372" t="s">
        <v>413</v>
      </c>
      <c r="D28" s="372"/>
      <c r="E28" s="372"/>
      <c r="F28" s="372"/>
      <c r="G28" s="372"/>
      <c r="H28" s="372"/>
      <c r="I28" s="372"/>
      <c r="J28" s="372"/>
      <c r="K28" s="372"/>
      <c r="L28" s="372"/>
      <c r="M28" s="372"/>
      <c r="N28" s="372"/>
      <c r="O28" s="372"/>
      <c r="P28" s="372"/>
      <c r="Q28" s="372"/>
      <c r="R28" s="372"/>
      <c r="S28" s="372"/>
      <c r="T28" s="372"/>
      <c r="U28" s="372"/>
      <c r="V28" s="372"/>
      <c r="W28" s="372"/>
      <c r="X28" s="372"/>
      <c r="Y28" s="372"/>
      <c r="Z28" s="372"/>
      <c r="AA28" s="372"/>
      <c r="AB28" s="372"/>
      <c r="AC28" s="372"/>
      <c r="AD28" s="372"/>
      <c r="AE28" s="372"/>
      <c r="AF28" s="372"/>
      <c r="AG28" s="372"/>
      <c r="AH28" s="372"/>
      <c r="AI28" s="372"/>
      <c r="AJ28" s="372"/>
      <c r="AK28" s="372"/>
      <c r="AL28" s="372"/>
      <c r="AM28" s="372"/>
      <c r="AN28" s="372"/>
      <c r="AO28" s="372"/>
      <c r="AP28" s="372"/>
      <c r="AQ28" s="372"/>
      <c r="AR28" s="372"/>
      <c r="AS28" s="372"/>
      <c r="AT28" s="372"/>
      <c r="AU28" s="372"/>
      <c r="AV28" s="372"/>
      <c r="AW28" s="372"/>
      <c r="AX28" s="372"/>
      <c r="AY28" s="372"/>
      <c r="AZ28" s="372"/>
      <c r="BA28" s="372"/>
      <c r="BB28" s="372"/>
      <c r="BC28" s="191"/>
      <c r="BD28" s="191"/>
      <c r="BE28" s="152"/>
      <c r="BF28" s="147"/>
    </row>
    <row r="29" spans="1:58" s="109" customFormat="1" ht="17" customHeight="1" x14ac:dyDescent="0.2">
      <c r="A29" s="110"/>
      <c r="B29" s="192"/>
      <c r="C29" s="372"/>
      <c r="D29" s="372"/>
      <c r="E29" s="372"/>
      <c r="F29" s="372"/>
      <c r="G29" s="372"/>
      <c r="H29" s="372"/>
      <c r="I29" s="372"/>
      <c r="J29" s="372"/>
      <c r="K29" s="372"/>
      <c r="L29" s="372"/>
      <c r="M29" s="372"/>
      <c r="N29" s="372"/>
      <c r="O29" s="372"/>
      <c r="P29" s="372"/>
      <c r="Q29" s="372"/>
      <c r="R29" s="372"/>
      <c r="S29" s="372"/>
      <c r="T29" s="372"/>
      <c r="U29" s="372"/>
      <c r="V29" s="372"/>
      <c r="W29" s="372"/>
      <c r="X29" s="372"/>
      <c r="Y29" s="372"/>
      <c r="Z29" s="372"/>
      <c r="AA29" s="372"/>
      <c r="AB29" s="372"/>
      <c r="AC29" s="372"/>
      <c r="AD29" s="372"/>
      <c r="AE29" s="372"/>
      <c r="AF29" s="372"/>
      <c r="AG29" s="372"/>
      <c r="AH29" s="372"/>
      <c r="AI29" s="372"/>
      <c r="AJ29" s="372"/>
      <c r="AK29" s="372"/>
      <c r="AL29" s="372"/>
      <c r="AM29" s="372"/>
      <c r="AN29" s="372"/>
      <c r="AO29" s="372"/>
      <c r="AP29" s="372"/>
      <c r="AQ29" s="372"/>
      <c r="AR29" s="372"/>
      <c r="AS29" s="372"/>
      <c r="AT29" s="372"/>
      <c r="AU29" s="372"/>
      <c r="AV29" s="372"/>
      <c r="AW29" s="372"/>
      <c r="AX29" s="372"/>
      <c r="AY29" s="372"/>
      <c r="AZ29" s="372"/>
      <c r="BA29" s="372"/>
      <c r="BB29" s="372"/>
      <c r="BC29" s="100"/>
      <c r="BD29" s="100"/>
      <c r="BE29" s="150"/>
      <c r="BF29" s="147"/>
    </row>
    <row r="30" spans="1:58" s="109" customFormat="1" ht="17" customHeight="1" x14ac:dyDescent="0.2">
      <c r="A30" s="110"/>
      <c r="B30" s="192"/>
      <c r="C30" s="372"/>
      <c r="D30" s="372"/>
      <c r="E30" s="372"/>
      <c r="F30" s="372"/>
      <c r="G30" s="372"/>
      <c r="H30" s="372"/>
      <c r="I30" s="372"/>
      <c r="J30" s="372"/>
      <c r="K30" s="372"/>
      <c r="L30" s="372"/>
      <c r="M30" s="372"/>
      <c r="N30" s="372"/>
      <c r="O30" s="372"/>
      <c r="P30" s="372"/>
      <c r="Q30" s="372"/>
      <c r="R30" s="372"/>
      <c r="S30" s="372"/>
      <c r="T30" s="372"/>
      <c r="U30" s="372"/>
      <c r="V30" s="372"/>
      <c r="W30" s="372"/>
      <c r="X30" s="372"/>
      <c r="Y30" s="372"/>
      <c r="Z30" s="372"/>
      <c r="AA30" s="372"/>
      <c r="AB30" s="372"/>
      <c r="AC30" s="372"/>
      <c r="AD30" s="372"/>
      <c r="AE30" s="372"/>
      <c r="AF30" s="372"/>
      <c r="AG30" s="372"/>
      <c r="AH30" s="372"/>
      <c r="AI30" s="372"/>
      <c r="AJ30" s="372"/>
      <c r="AK30" s="372"/>
      <c r="AL30" s="372"/>
      <c r="AM30" s="372"/>
      <c r="AN30" s="372"/>
      <c r="AO30" s="372"/>
      <c r="AP30" s="372"/>
      <c r="AQ30" s="372"/>
      <c r="AR30" s="372"/>
      <c r="AS30" s="372"/>
      <c r="AT30" s="372"/>
      <c r="AU30" s="372"/>
      <c r="AV30" s="372"/>
      <c r="AW30" s="372"/>
      <c r="AX30" s="372"/>
      <c r="AY30" s="372"/>
      <c r="AZ30" s="372"/>
      <c r="BA30" s="372"/>
      <c r="BB30" s="372"/>
      <c r="BC30" s="100"/>
      <c r="BD30" s="100"/>
      <c r="BE30" s="150"/>
      <c r="BF30" s="147"/>
    </row>
    <row r="31" spans="1:58" s="109" customFormat="1" ht="16.5" customHeight="1" x14ac:dyDescent="0.2">
      <c r="A31" s="110"/>
      <c r="B31" s="192"/>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2"/>
      <c r="AG31" s="372"/>
      <c r="AH31" s="372"/>
      <c r="AI31" s="372"/>
      <c r="AJ31" s="372"/>
      <c r="AK31" s="372"/>
      <c r="AL31" s="372"/>
      <c r="AM31" s="372"/>
      <c r="AN31" s="372"/>
      <c r="AO31" s="372"/>
      <c r="AP31" s="372"/>
      <c r="AQ31" s="372"/>
      <c r="AR31" s="372"/>
      <c r="AS31" s="372"/>
      <c r="AT31" s="372"/>
      <c r="AU31" s="372"/>
      <c r="AV31" s="372"/>
      <c r="AW31" s="372"/>
      <c r="AX31" s="372"/>
      <c r="AY31" s="372"/>
      <c r="AZ31" s="372"/>
      <c r="BA31" s="372"/>
      <c r="BB31" s="372"/>
      <c r="BC31" s="191"/>
      <c r="BD31" s="191"/>
      <c r="BE31" s="152"/>
      <c r="BF31" s="147"/>
    </row>
    <row r="32" spans="1:58" s="109" customFormat="1" ht="16.5" customHeight="1" x14ac:dyDescent="0.2">
      <c r="A32" s="110"/>
      <c r="B32" s="192"/>
      <c r="C32" s="372"/>
      <c r="D32" s="372"/>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c r="AM32" s="372"/>
      <c r="AN32" s="372"/>
      <c r="AO32" s="372"/>
      <c r="AP32" s="372"/>
      <c r="AQ32" s="372"/>
      <c r="AR32" s="372"/>
      <c r="AS32" s="372"/>
      <c r="AT32" s="372"/>
      <c r="AU32" s="372"/>
      <c r="AV32" s="372"/>
      <c r="AW32" s="372"/>
      <c r="AX32" s="372"/>
      <c r="AY32" s="372"/>
      <c r="AZ32" s="372"/>
      <c r="BA32" s="372"/>
      <c r="BB32" s="372"/>
      <c r="BC32" s="191"/>
      <c r="BD32" s="191"/>
      <c r="BE32" s="152"/>
      <c r="BF32" s="147"/>
    </row>
    <row r="33" spans="1:58" s="109" customFormat="1" ht="7.25" customHeight="1" x14ac:dyDescent="0.2">
      <c r="A33" s="110"/>
      <c r="B33" s="192"/>
      <c r="C33" s="192"/>
      <c r="D33" s="192"/>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91"/>
      <c r="BD33" s="191"/>
      <c r="BE33" s="152"/>
      <c r="BF33" s="147"/>
    </row>
    <row r="34" spans="1:58" s="132" customFormat="1" ht="21" customHeight="1" x14ac:dyDescent="0.2">
      <c r="A34" s="131" t="s">
        <v>94</v>
      </c>
      <c r="B34" s="131"/>
      <c r="C34" s="131" t="s">
        <v>93</v>
      </c>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91"/>
      <c r="BD34" s="191"/>
      <c r="BE34" s="152"/>
      <c r="BF34" s="147"/>
    </row>
    <row r="35" spans="1:58" s="109" customFormat="1" ht="54.5" customHeight="1" x14ac:dyDescent="0.2">
      <c r="A35" s="110"/>
      <c r="B35" s="192"/>
      <c r="C35" s="372" t="s">
        <v>427</v>
      </c>
      <c r="D35" s="372"/>
      <c r="E35" s="372"/>
      <c r="F35" s="372"/>
      <c r="G35" s="372"/>
      <c r="H35" s="372"/>
      <c r="I35" s="372"/>
      <c r="J35" s="372"/>
      <c r="K35" s="372"/>
      <c r="L35" s="372"/>
      <c r="M35" s="372"/>
      <c r="N35" s="372"/>
      <c r="O35" s="372"/>
      <c r="P35" s="372"/>
      <c r="Q35" s="372"/>
      <c r="R35" s="372"/>
      <c r="S35" s="372"/>
      <c r="T35" s="372"/>
      <c r="U35" s="372"/>
      <c r="V35" s="372"/>
      <c r="W35" s="372"/>
      <c r="X35" s="372"/>
      <c r="Y35" s="372"/>
      <c r="Z35" s="372"/>
      <c r="AA35" s="372"/>
      <c r="AB35" s="372"/>
      <c r="AC35" s="372"/>
      <c r="AD35" s="372"/>
      <c r="AE35" s="372"/>
      <c r="AF35" s="372"/>
      <c r="AG35" s="372"/>
      <c r="AH35" s="372"/>
      <c r="AI35" s="372"/>
      <c r="AJ35" s="372"/>
      <c r="AK35" s="372"/>
      <c r="AL35" s="372"/>
      <c r="AM35" s="372"/>
      <c r="AN35" s="372"/>
      <c r="AO35" s="372"/>
      <c r="AP35" s="372"/>
      <c r="AQ35" s="372"/>
      <c r="AR35" s="372"/>
      <c r="AS35" s="372"/>
      <c r="AT35" s="372"/>
      <c r="AU35" s="372"/>
      <c r="AV35" s="372"/>
      <c r="AW35" s="372"/>
      <c r="AX35" s="372"/>
      <c r="AY35" s="372"/>
      <c r="AZ35" s="372"/>
      <c r="BA35" s="372"/>
      <c r="BB35" s="372"/>
      <c r="BC35" s="100"/>
      <c r="BD35" s="100"/>
      <c r="BE35" s="150"/>
      <c r="BF35" s="145"/>
    </row>
    <row r="36" spans="1:58" s="109" customFormat="1" ht="7.5" customHeight="1" x14ac:dyDescent="0.2">
      <c r="A36" s="110"/>
      <c r="B36" s="192"/>
      <c r="C36" s="191"/>
      <c r="D36" s="191"/>
      <c r="E36" s="191"/>
      <c r="F36" s="191"/>
      <c r="G36" s="191"/>
      <c r="H36" s="191"/>
      <c r="I36" s="191"/>
      <c r="J36" s="191"/>
      <c r="K36" s="191"/>
      <c r="L36" s="191"/>
      <c r="M36" s="191"/>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1"/>
      <c r="AY36" s="191"/>
      <c r="AZ36" s="191"/>
      <c r="BA36" s="191"/>
      <c r="BB36" s="191"/>
      <c r="BC36" s="100"/>
      <c r="BD36" s="100"/>
      <c r="BE36" s="150"/>
      <c r="BF36" s="147"/>
    </row>
    <row r="37" spans="1:58" ht="18" customHeight="1" x14ac:dyDescent="0.2">
      <c r="A37" s="98"/>
      <c r="B37" s="98"/>
      <c r="C37" s="396" t="s">
        <v>414</v>
      </c>
      <c r="D37" s="397"/>
      <c r="E37" s="397"/>
      <c r="F37" s="397"/>
      <c r="G37" s="397"/>
      <c r="H37" s="398"/>
      <c r="I37" s="396" t="s">
        <v>415</v>
      </c>
      <c r="J37" s="397"/>
      <c r="K37" s="397"/>
      <c r="L37" s="397"/>
      <c r="M37" s="397"/>
      <c r="N37" s="397"/>
      <c r="O37" s="397"/>
      <c r="P37" s="398"/>
      <c r="Q37" s="396" t="s">
        <v>100</v>
      </c>
      <c r="R37" s="397"/>
      <c r="S37" s="397"/>
      <c r="T37" s="397"/>
      <c r="U37" s="397"/>
      <c r="V37" s="397"/>
      <c r="W37" s="397"/>
      <c r="X37" s="397"/>
      <c r="Y37" s="397"/>
      <c r="Z37" s="397"/>
      <c r="AA37" s="397"/>
      <c r="AB37" s="398"/>
      <c r="AC37" s="396" t="s">
        <v>416</v>
      </c>
      <c r="AD37" s="397"/>
      <c r="AE37" s="397"/>
      <c r="AF37" s="397"/>
      <c r="AG37" s="397"/>
      <c r="AH37" s="397"/>
      <c r="AI37" s="397"/>
      <c r="AJ37" s="398"/>
      <c r="AK37" s="396" t="s">
        <v>417</v>
      </c>
      <c r="AL37" s="397"/>
      <c r="AM37" s="397"/>
      <c r="AN37" s="397"/>
      <c r="AO37" s="397"/>
      <c r="AP37" s="397"/>
      <c r="AQ37" s="397"/>
      <c r="AR37" s="398"/>
      <c r="AS37" s="396" t="s">
        <v>101</v>
      </c>
      <c r="AT37" s="397"/>
      <c r="AU37" s="397"/>
      <c r="AV37" s="397"/>
      <c r="AW37" s="397"/>
      <c r="AX37" s="397"/>
      <c r="AY37" s="397"/>
      <c r="AZ37" s="398"/>
      <c r="BA37" s="98"/>
      <c r="BB37" s="98"/>
      <c r="BC37" s="191"/>
      <c r="BD37" s="191"/>
      <c r="BE37" s="152"/>
    </row>
    <row r="38" spans="1:58" ht="60.65" customHeight="1" x14ac:dyDescent="0.2">
      <c r="A38" s="98"/>
      <c r="B38" s="98"/>
      <c r="C38" s="392" t="s">
        <v>264</v>
      </c>
      <c r="D38" s="392"/>
      <c r="E38" s="392"/>
      <c r="F38" s="392"/>
      <c r="G38" s="392"/>
      <c r="H38" s="392"/>
      <c r="I38" s="391" t="s">
        <v>265</v>
      </c>
      <c r="J38" s="389"/>
      <c r="K38" s="389"/>
      <c r="L38" s="389"/>
      <c r="M38" s="389"/>
      <c r="N38" s="389"/>
      <c r="O38" s="389"/>
      <c r="P38" s="390"/>
      <c r="Q38" s="391" t="s">
        <v>418</v>
      </c>
      <c r="R38" s="389"/>
      <c r="S38" s="389"/>
      <c r="T38" s="389"/>
      <c r="U38" s="389"/>
      <c r="V38" s="389"/>
      <c r="W38" s="389"/>
      <c r="X38" s="389"/>
      <c r="Y38" s="389"/>
      <c r="Z38" s="389"/>
      <c r="AA38" s="389"/>
      <c r="AB38" s="390"/>
      <c r="AC38" s="391" t="s">
        <v>491</v>
      </c>
      <c r="AD38" s="389"/>
      <c r="AE38" s="389"/>
      <c r="AF38" s="389"/>
      <c r="AG38" s="389"/>
      <c r="AH38" s="389"/>
      <c r="AI38" s="389"/>
      <c r="AJ38" s="390"/>
      <c r="AK38" s="391" t="s">
        <v>419</v>
      </c>
      <c r="AL38" s="389"/>
      <c r="AM38" s="389"/>
      <c r="AN38" s="389"/>
      <c r="AO38" s="389"/>
      <c r="AP38" s="389"/>
      <c r="AQ38" s="389"/>
      <c r="AR38" s="390"/>
      <c r="AS38" s="393" t="s">
        <v>424</v>
      </c>
      <c r="AT38" s="394"/>
      <c r="AU38" s="394"/>
      <c r="AV38" s="394"/>
      <c r="AW38" s="394"/>
      <c r="AX38" s="394"/>
      <c r="AY38" s="394"/>
      <c r="AZ38" s="395"/>
      <c r="BA38" s="98"/>
      <c r="BB38" s="98"/>
      <c r="BC38" s="191"/>
      <c r="BD38" s="191"/>
      <c r="BE38" s="152"/>
    </row>
    <row r="39" spans="1:58" ht="60.65" customHeight="1" x14ac:dyDescent="0.2">
      <c r="A39" s="98"/>
      <c r="B39" s="98"/>
      <c r="C39" s="392" t="s">
        <v>264</v>
      </c>
      <c r="D39" s="392"/>
      <c r="E39" s="392"/>
      <c r="F39" s="392"/>
      <c r="G39" s="392"/>
      <c r="H39" s="392"/>
      <c r="I39" s="391" t="s">
        <v>421</v>
      </c>
      <c r="J39" s="389"/>
      <c r="K39" s="389"/>
      <c r="L39" s="389"/>
      <c r="M39" s="389"/>
      <c r="N39" s="389"/>
      <c r="O39" s="389"/>
      <c r="P39" s="390"/>
      <c r="Q39" s="391" t="s">
        <v>380</v>
      </c>
      <c r="R39" s="389"/>
      <c r="S39" s="389"/>
      <c r="T39" s="389"/>
      <c r="U39" s="389"/>
      <c r="V39" s="389"/>
      <c r="W39" s="389"/>
      <c r="X39" s="389"/>
      <c r="Y39" s="389"/>
      <c r="Z39" s="389"/>
      <c r="AA39" s="389"/>
      <c r="AB39" s="390"/>
      <c r="AC39" s="391" t="s">
        <v>423</v>
      </c>
      <c r="AD39" s="389"/>
      <c r="AE39" s="389"/>
      <c r="AF39" s="389"/>
      <c r="AG39" s="389"/>
      <c r="AH39" s="389"/>
      <c r="AI39" s="389"/>
      <c r="AJ39" s="390"/>
      <c r="AK39" s="391" t="s">
        <v>419</v>
      </c>
      <c r="AL39" s="389"/>
      <c r="AM39" s="389"/>
      <c r="AN39" s="389"/>
      <c r="AO39" s="389"/>
      <c r="AP39" s="389"/>
      <c r="AQ39" s="389"/>
      <c r="AR39" s="390"/>
      <c r="AS39" s="393" t="s">
        <v>424</v>
      </c>
      <c r="AT39" s="394"/>
      <c r="AU39" s="394"/>
      <c r="AV39" s="394"/>
      <c r="AW39" s="394"/>
      <c r="AX39" s="394"/>
      <c r="AY39" s="394"/>
      <c r="AZ39" s="395"/>
      <c r="BA39" s="98"/>
      <c r="BB39" s="98"/>
      <c r="BC39" s="191"/>
      <c r="BD39" s="191"/>
      <c r="BE39" s="152"/>
    </row>
    <row r="40" spans="1:58" ht="60.65" customHeight="1" x14ac:dyDescent="0.2">
      <c r="A40" s="98"/>
      <c r="B40" s="98"/>
      <c r="C40" s="392" t="s">
        <v>381</v>
      </c>
      <c r="D40" s="392"/>
      <c r="E40" s="392"/>
      <c r="F40" s="392"/>
      <c r="G40" s="392"/>
      <c r="H40" s="392"/>
      <c r="I40" s="392" t="s">
        <v>422</v>
      </c>
      <c r="J40" s="392"/>
      <c r="K40" s="392"/>
      <c r="L40" s="392"/>
      <c r="M40" s="392"/>
      <c r="N40" s="392"/>
      <c r="O40" s="392"/>
      <c r="P40" s="392"/>
      <c r="Q40" s="389" t="s">
        <v>418</v>
      </c>
      <c r="R40" s="389"/>
      <c r="S40" s="389"/>
      <c r="T40" s="389"/>
      <c r="U40" s="389"/>
      <c r="V40" s="389"/>
      <c r="W40" s="389"/>
      <c r="X40" s="389"/>
      <c r="Y40" s="389"/>
      <c r="Z40" s="389"/>
      <c r="AA40" s="389"/>
      <c r="AB40" s="390"/>
      <c r="AC40" s="391" t="s">
        <v>492</v>
      </c>
      <c r="AD40" s="389"/>
      <c r="AE40" s="389"/>
      <c r="AF40" s="389"/>
      <c r="AG40" s="389"/>
      <c r="AH40" s="389"/>
      <c r="AI40" s="389"/>
      <c r="AJ40" s="390"/>
      <c r="AK40" s="389" t="s">
        <v>493</v>
      </c>
      <c r="AL40" s="389"/>
      <c r="AM40" s="389"/>
      <c r="AN40" s="389"/>
      <c r="AO40" s="389"/>
      <c r="AP40" s="389"/>
      <c r="AQ40" s="389"/>
      <c r="AR40" s="390"/>
      <c r="AS40" s="391" t="s">
        <v>420</v>
      </c>
      <c r="AT40" s="389"/>
      <c r="AU40" s="389"/>
      <c r="AV40" s="389"/>
      <c r="AW40" s="389"/>
      <c r="AX40" s="389"/>
      <c r="AY40" s="389"/>
      <c r="AZ40" s="390"/>
      <c r="BA40" s="98"/>
      <c r="BB40" s="98"/>
      <c r="BC40" s="191"/>
      <c r="BD40" s="191"/>
      <c r="BE40" s="152"/>
    </row>
    <row r="41" spans="1:58" ht="78" customHeight="1" x14ac:dyDescent="0.2">
      <c r="A41" s="98"/>
      <c r="B41" s="98"/>
      <c r="C41" s="392"/>
      <c r="D41" s="392"/>
      <c r="E41" s="392"/>
      <c r="F41" s="392"/>
      <c r="G41" s="392"/>
      <c r="H41" s="392"/>
      <c r="I41" s="392"/>
      <c r="J41" s="392"/>
      <c r="K41" s="392"/>
      <c r="L41" s="392"/>
      <c r="M41" s="392"/>
      <c r="N41" s="392"/>
      <c r="O41" s="392"/>
      <c r="P41" s="392"/>
      <c r="Q41" s="392" t="s">
        <v>494</v>
      </c>
      <c r="R41" s="392"/>
      <c r="S41" s="392"/>
      <c r="T41" s="392"/>
      <c r="U41" s="392"/>
      <c r="V41" s="392"/>
      <c r="W41" s="392"/>
      <c r="X41" s="392"/>
      <c r="Y41" s="392"/>
      <c r="Z41" s="392"/>
      <c r="AA41" s="392"/>
      <c r="AB41" s="392"/>
      <c r="AC41" s="392" t="s">
        <v>495</v>
      </c>
      <c r="AD41" s="392"/>
      <c r="AE41" s="392"/>
      <c r="AF41" s="392"/>
      <c r="AG41" s="392"/>
      <c r="AH41" s="392"/>
      <c r="AI41" s="392"/>
      <c r="AJ41" s="392"/>
      <c r="AK41" s="392" t="s">
        <v>496</v>
      </c>
      <c r="AL41" s="392"/>
      <c r="AM41" s="392"/>
      <c r="AN41" s="392"/>
      <c r="AO41" s="392"/>
      <c r="AP41" s="392"/>
      <c r="AQ41" s="392"/>
      <c r="AR41" s="392"/>
      <c r="AS41" s="392" t="s">
        <v>420</v>
      </c>
      <c r="AT41" s="392"/>
      <c r="AU41" s="392"/>
      <c r="AV41" s="392"/>
      <c r="AW41" s="392"/>
      <c r="AX41" s="392"/>
      <c r="AY41" s="392"/>
      <c r="AZ41" s="392"/>
      <c r="BA41" s="98"/>
      <c r="BB41" s="98"/>
      <c r="BC41" s="191"/>
      <c r="BD41" s="191"/>
      <c r="BE41" s="152"/>
    </row>
    <row r="42" spans="1:58" ht="16.5" customHeight="1" x14ac:dyDescent="0.2">
      <c r="A42" s="102"/>
      <c r="B42" s="102"/>
      <c r="C42" s="399" t="s">
        <v>425</v>
      </c>
      <c r="D42" s="399"/>
      <c r="E42" s="399"/>
      <c r="F42" s="399"/>
      <c r="G42" s="399"/>
      <c r="H42" s="399"/>
      <c r="I42" s="399"/>
      <c r="J42" s="399"/>
      <c r="K42" s="399"/>
      <c r="L42" s="399"/>
      <c r="M42" s="399"/>
      <c r="N42" s="399"/>
      <c r="O42" s="399"/>
      <c r="P42" s="399"/>
      <c r="Q42" s="399"/>
      <c r="R42" s="399"/>
      <c r="S42" s="399"/>
      <c r="T42" s="399"/>
      <c r="U42" s="399"/>
      <c r="V42" s="399"/>
      <c r="W42" s="399"/>
      <c r="X42" s="399"/>
      <c r="Y42" s="399"/>
      <c r="Z42" s="399"/>
      <c r="AA42" s="399"/>
      <c r="AB42" s="399"/>
      <c r="AC42" s="399"/>
      <c r="AD42" s="399"/>
      <c r="AE42" s="399"/>
      <c r="AF42" s="399"/>
      <c r="AG42" s="399"/>
      <c r="AH42" s="399"/>
      <c r="AI42" s="399"/>
      <c r="AJ42" s="399"/>
      <c r="AK42" s="399"/>
      <c r="AL42" s="399"/>
      <c r="AM42" s="399"/>
      <c r="AN42" s="399"/>
      <c r="AO42" s="399"/>
      <c r="AP42" s="399"/>
      <c r="AQ42" s="399"/>
      <c r="AR42" s="399"/>
      <c r="AS42" s="399"/>
      <c r="AT42" s="399"/>
      <c r="AU42" s="399"/>
      <c r="AV42" s="399"/>
      <c r="AW42" s="399"/>
      <c r="AX42" s="399"/>
      <c r="AY42" s="399"/>
      <c r="AZ42" s="399"/>
      <c r="BA42" s="102"/>
      <c r="BB42" s="102"/>
      <c r="BC42" s="100"/>
      <c r="BD42" s="100"/>
      <c r="BE42" s="150"/>
    </row>
    <row r="43" spans="1:58" ht="13.5" customHeight="1" x14ac:dyDescent="0.2">
      <c r="A43" s="102"/>
      <c r="B43" s="102"/>
      <c r="C43" s="400"/>
      <c r="D43" s="400"/>
      <c r="E43" s="400"/>
      <c r="F43" s="400"/>
      <c r="G43" s="400"/>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400"/>
      <c r="AY43" s="400"/>
      <c r="AZ43" s="400"/>
      <c r="BA43" s="102"/>
      <c r="BB43" s="102"/>
      <c r="BC43" s="100"/>
      <c r="BD43" s="100"/>
      <c r="BE43" s="150"/>
    </row>
    <row r="44" spans="1:58" s="109" customFormat="1" ht="7.25" customHeight="1" x14ac:dyDescent="0.2">
      <c r="A44" s="110"/>
      <c r="B44" s="192"/>
      <c r="C44" s="192"/>
      <c r="D44" s="192"/>
      <c r="E44" s="100"/>
      <c r="F44" s="100"/>
      <c r="G44" s="100"/>
      <c r="H44" s="100"/>
      <c r="I44" s="100"/>
      <c r="J44" s="100"/>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c r="AL44" s="100"/>
      <c r="AM44" s="100"/>
      <c r="AN44" s="100"/>
      <c r="AO44" s="100"/>
      <c r="AP44" s="100"/>
      <c r="AQ44" s="100"/>
      <c r="AR44" s="100"/>
      <c r="AS44" s="100"/>
      <c r="AT44" s="100"/>
      <c r="AU44" s="100"/>
      <c r="AV44" s="100"/>
      <c r="AW44" s="100"/>
      <c r="AX44" s="100"/>
      <c r="AY44" s="100"/>
      <c r="AZ44" s="100"/>
      <c r="BA44" s="100"/>
      <c r="BB44" s="100"/>
      <c r="BC44" s="192"/>
      <c r="BD44" s="192"/>
      <c r="BE44" s="150"/>
      <c r="BF44" s="147"/>
    </row>
    <row r="45" spans="1:58" s="132" customFormat="1" ht="21" customHeight="1" x14ac:dyDescent="0.2">
      <c r="A45" s="131" t="s">
        <v>96</v>
      </c>
      <c r="B45" s="131"/>
      <c r="C45" s="131" t="s">
        <v>95</v>
      </c>
      <c r="D45" s="131"/>
      <c r="E45" s="131"/>
      <c r="F45" s="131"/>
      <c r="G45" s="131"/>
      <c r="H45" s="131"/>
      <c r="I45" s="131"/>
      <c r="J45" s="131"/>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1"/>
      <c r="BB45" s="131"/>
      <c r="BC45" s="100"/>
      <c r="BD45" s="100"/>
      <c r="BE45" s="150"/>
      <c r="BF45" s="147"/>
    </row>
    <row r="46" spans="1:58" s="109" customFormat="1" ht="17.25" customHeight="1" x14ac:dyDescent="0.2">
      <c r="A46" s="110"/>
      <c r="B46" s="192"/>
      <c r="C46" s="372" t="s">
        <v>498</v>
      </c>
      <c r="D46" s="372"/>
      <c r="E46" s="372"/>
      <c r="F46" s="372"/>
      <c r="G46" s="372"/>
      <c r="H46" s="372"/>
      <c r="I46" s="372"/>
      <c r="J46" s="372"/>
      <c r="K46" s="372"/>
      <c r="L46" s="372"/>
      <c r="M46" s="372"/>
      <c r="N46" s="372"/>
      <c r="O46" s="372"/>
      <c r="P46" s="372"/>
      <c r="Q46" s="372"/>
      <c r="R46" s="372"/>
      <c r="S46" s="372"/>
      <c r="T46" s="372"/>
      <c r="U46" s="372"/>
      <c r="V46" s="372"/>
      <c r="W46" s="372"/>
      <c r="X46" s="372"/>
      <c r="Y46" s="372"/>
      <c r="Z46" s="372"/>
      <c r="AA46" s="372"/>
      <c r="AB46" s="372"/>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2"/>
      <c r="AY46" s="372"/>
      <c r="AZ46" s="372"/>
      <c r="BA46" s="372"/>
      <c r="BB46" s="372"/>
      <c r="BC46" s="100"/>
      <c r="BD46" s="100"/>
      <c r="BE46" s="150"/>
      <c r="BF46" s="147"/>
    </row>
    <row r="47" spans="1:58" s="109" customFormat="1" ht="17" customHeight="1" x14ac:dyDescent="0.2">
      <c r="A47" s="110"/>
      <c r="B47" s="19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372"/>
      <c r="AM47" s="372"/>
      <c r="AN47" s="372"/>
      <c r="AO47" s="372"/>
      <c r="AP47" s="372"/>
      <c r="AQ47" s="372"/>
      <c r="AR47" s="372"/>
      <c r="AS47" s="372"/>
      <c r="AT47" s="372"/>
      <c r="AU47" s="372"/>
      <c r="AV47" s="372"/>
      <c r="AW47" s="372"/>
      <c r="AX47" s="372"/>
      <c r="AY47" s="372"/>
      <c r="AZ47" s="372"/>
      <c r="BA47" s="372"/>
      <c r="BB47" s="372"/>
      <c r="BC47" s="191"/>
      <c r="BD47" s="191"/>
      <c r="BE47" s="152"/>
      <c r="BF47" s="147"/>
    </row>
    <row r="48" spans="1:58" s="109" customFormat="1" ht="17" customHeight="1" x14ac:dyDescent="0.2">
      <c r="A48" s="110"/>
      <c r="B48" s="192"/>
      <c r="C48" s="372"/>
      <c r="D48" s="372"/>
      <c r="E48" s="372"/>
      <c r="F48" s="372"/>
      <c r="G48" s="372"/>
      <c r="H48" s="372"/>
      <c r="I48" s="372"/>
      <c r="J48" s="372"/>
      <c r="K48" s="372"/>
      <c r="L48" s="372"/>
      <c r="M48" s="372"/>
      <c r="N48" s="372"/>
      <c r="O48" s="372"/>
      <c r="P48" s="372"/>
      <c r="Q48" s="372"/>
      <c r="R48" s="372"/>
      <c r="S48" s="372"/>
      <c r="T48" s="372"/>
      <c r="U48" s="372"/>
      <c r="V48" s="372"/>
      <c r="W48" s="372"/>
      <c r="X48" s="372"/>
      <c r="Y48" s="372"/>
      <c r="Z48" s="372"/>
      <c r="AA48" s="372"/>
      <c r="AB48" s="372"/>
      <c r="AC48" s="372"/>
      <c r="AD48" s="372"/>
      <c r="AE48" s="372"/>
      <c r="AF48" s="372"/>
      <c r="AG48" s="372"/>
      <c r="AH48" s="372"/>
      <c r="AI48" s="372"/>
      <c r="AJ48" s="372"/>
      <c r="AK48" s="372"/>
      <c r="AL48" s="372"/>
      <c r="AM48" s="372"/>
      <c r="AN48" s="372"/>
      <c r="AO48" s="372"/>
      <c r="AP48" s="372"/>
      <c r="AQ48" s="372"/>
      <c r="AR48" s="372"/>
      <c r="AS48" s="372"/>
      <c r="AT48" s="372"/>
      <c r="AU48" s="372"/>
      <c r="AV48" s="372"/>
      <c r="AW48" s="372"/>
      <c r="AX48" s="372"/>
      <c r="AY48" s="372"/>
      <c r="AZ48" s="372"/>
      <c r="BA48" s="372"/>
      <c r="BB48" s="372"/>
      <c r="BC48" s="191"/>
      <c r="BD48" s="191"/>
      <c r="BE48" s="152"/>
      <c r="BF48" s="147"/>
    </row>
    <row r="49" spans="1:58" s="109" customFormat="1" ht="17" customHeight="1" x14ac:dyDescent="0.2">
      <c r="A49" s="110"/>
      <c r="B49" s="192"/>
      <c r="C49" s="372"/>
      <c r="D49" s="372"/>
      <c r="E49" s="372"/>
      <c r="F49" s="372"/>
      <c r="G49" s="372"/>
      <c r="H49" s="372"/>
      <c r="I49" s="372"/>
      <c r="J49" s="372"/>
      <c r="K49" s="372"/>
      <c r="L49" s="372"/>
      <c r="M49" s="372"/>
      <c r="N49" s="372"/>
      <c r="O49" s="372"/>
      <c r="P49" s="372"/>
      <c r="Q49" s="372"/>
      <c r="R49" s="372"/>
      <c r="S49" s="372"/>
      <c r="T49" s="372"/>
      <c r="U49" s="372"/>
      <c r="V49" s="372"/>
      <c r="W49" s="372"/>
      <c r="X49" s="372"/>
      <c r="Y49" s="372"/>
      <c r="Z49" s="372"/>
      <c r="AA49" s="372"/>
      <c r="AB49" s="372"/>
      <c r="AC49" s="372"/>
      <c r="AD49" s="372"/>
      <c r="AE49" s="372"/>
      <c r="AF49" s="372"/>
      <c r="AG49" s="372"/>
      <c r="AH49" s="372"/>
      <c r="AI49" s="372"/>
      <c r="AJ49" s="372"/>
      <c r="AK49" s="372"/>
      <c r="AL49" s="372"/>
      <c r="AM49" s="372"/>
      <c r="AN49" s="372"/>
      <c r="AO49" s="372"/>
      <c r="AP49" s="372"/>
      <c r="AQ49" s="372"/>
      <c r="AR49" s="372"/>
      <c r="AS49" s="372"/>
      <c r="AT49" s="372"/>
      <c r="AU49" s="372"/>
      <c r="AV49" s="372"/>
      <c r="AW49" s="372"/>
      <c r="AX49" s="372"/>
      <c r="AY49" s="372"/>
      <c r="AZ49" s="372"/>
      <c r="BA49" s="372"/>
      <c r="BB49" s="372"/>
      <c r="BC49" s="191"/>
      <c r="BD49" s="191"/>
      <c r="BE49" s="152"/>
      <c r="BF49" s="147"/>
    </row>
    <row r="50" spans="1:58" s="109" customFormat="1" ht="15.75" customHeight="1" x14ac:dyDescent="0.2">
      <c r="A50" s="192"/>
      <c r="B50" s="192"/>
      <c r="C50" s="372"/>
      <c r="D50" s="372"/>
      <c r="E50" s="372"/>
      <c r="F50" s="372"/>
      <c r="G50" s="372"/>
      <c r="H50" s="372"/>
      <c r="I50" s="372"/>
      <c r="J50" s="372"/>
      <c r="K50" s="372"/>
      <c r="L50" s="372"/>
      <c r="M50" s="372"/>
      <c r="N50" s="372"/>
      <c r="O50" s="372"/>
      <c r="P50" s="372"/>
      <c r="Q50" s="372"/>
      <c r="R50" s="372"/>
      <c r="S50" s="372"/>
      <c r="T50" s="372"/>
      <c r="U50" s="372"/>
      <c r="V50" s="372"/>
      <c r="W50" s="372"/>
      <c r="X50" s="372"/>
      <c r="Y50" s="372"/>
      <c r="Z50" s="372"/>
      <c r="AA50" s="372"/>
      <c r="AB50" s="372"/>
      <c r="AC50" s="372"/>
      <c r="AD50" s="372"/>
      <c r="AE50" s="372"/>
      <c r="AF50" s="372"/>
      <c r="AG50" s="372"/>
      <c r="AH50" s="372"/>
      <c r="AI50" s="372"/>
      <c r="AJ50" s="372"/>
      <c r="AK50" s="372"/>
      <c r="AL50" s="372"/>
      <c r="AM50" s="372"/>
      <c r="AN50" s="372"/>
      <c r="AO50" s="372"/>
      <c r="AP50" s="372"/>
      <c r="AQ50" s="372"/>
      <c r="AR50" s="372"/>
      <c r="AS50" s="372"/>
      <c r="AT50" s="372"/>
      <c r="AU50" s="372"/>
      <c r="AV50" s="372"/>
      <c r="AW50" s="372"/>
      <c r="AX50" s="372"/>
      <c r="AY50" s="372"/>
      <c r="AZ50" s="372"/>
      <c r="BA50" s="372"/>
      <c r="BB50" s="372"/>
      <c r="BC50" s="100"/>
      <c r="BD50" s="100"/>
      <c r="BE50" s="150"/>
      <c r="BF50" s="147"/>
    </row>
    <row r="51" spans="1:58" s="109" customFormat="1" ht="7.25" customHeight="1" x14ac:dyDescent="0.2">
      <c r="A51" s="110"/>
      <c r="B51" s="192"/>
      <c r="C51" s="192"/>
      <c r="D51" s="192"/>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91"/>
      <c r="BD51" s="191"/>
      <c r="BE51" s="152"/>
      <c r="BF51" s="147"/>
    </row>
    <row r="52" spans="1:58" s="132" customFormat="1" ht="21" customHeight="1" x14ac:dyDescent="0.2">
      <c r="A52" s="131" t="s">
        <v>71</v>
      </c>
      <c r="B52" s="131"/>
      <c r="C52" s="131" t="s">
        <v>97</v>
      </c>
      <c r="D52" s="131"/>
      <c r="E52" s="131"/>
      <c r="F52" s="131"/>
      <c r="G52" s="131"/>
      <c r="H52" s="131"/>
      <c r="I52" s="131"/>
      <c r="J52" s="131"/>
      <c r="K52" s="131"/>
      <c r="L52" s="131"/>
      <c r="M52" s="131"/>
      <c r="N52" s="131"/>
      <c r="O52" s="131"/>
      <c r="P52" s="131"/>
      <c r="Q52" s="131"/>
      <c r="R52" s="131"/>
      <c r="S52" s="131"/>
      <c r="T52" s="131"/>
      <c r="U52" s="131"/>
      <c r="V52" s="131"/>
      <c r="W52" s="131"/>
      <c r="X52" s="131"/>
      <c r="Y52" s="131"/>
      <c r="Z52" s="131"/>
      <c r="AA52" s="131"/>
      <c r="AB52" s="131"/>
      <c r="AC52" s="131"/>
      <c r="AD52" s="131"/>
      <c r="AE52" s="131"/>
      <c r="AF52" s="131"/>
      <c r="AG52" s="131"/>
      <c r="AH52" s="131"/>
      <c r="AI52" s="131"/>
      <c r="AJ52" s="131"/>
      <c r="AK52" s="131"/>
      <c r="AL52" s="131"/>
      <c r="AM52" s="131"/>
      <c r="AN52" s="131"/>
      <c r="AO52" s="131"/>
      <c r="AP52" s="131"/>
      <c r="AQ52" s="131"/>
      <c r="AR52" s="131"/>
      <c r="AS52" s="131"/>
      <c r="AT52" s="131"/>
      <c r="AU52" s="131"/>
      <c r="AV52" s="131"/>
      <c r="AW52" s="131"/>
      <c r="AX52" s="131"/>
      <c r="AY52" s="131"/>
      <c r="AZ52" s="131"/>
      <c r="BA52" s="131"/>
      <c r="BB52" s="131"/>
      <c r="BC52" s="100"/>
      <c r="BD52" s="100"/>
      <c r="BE52" s="150"/>
      <c r="BF52" s="147"/>
    </row>
    <row r="53" spans="1:58" s="109" customFormat="1" ht="17.25" customHeight="1" x14ac:dyDescent="0.2">
      <c r="A53" s="110"/>
      <c r="B53" s="192"/>
      <c r="C53" s="372" t="s">
        <v>426</v>
      </c>
      <c r="D53" s="372"/>
      <c r="E53" s="372"/>
      <c r="F53" s="372"/>
      <c r="G53" s="372"/>
      <c r="H53" s="372"/>
      <c r="I53" s="372"/>
      <c r="J53" s="372"/>
      <c r="K53" s="372"/>
      <c r="L53" s="372"/>
      <c r="M53" s="372"/>
      <c r="N53" s="372"/>
      <c r="O53" s="372"/>
      <c r="P53" s="372"/>
      <c r="Q53" s="372"/>
      <c r="R53" s="372"/>
      <c r="S53" s="372"/>
      <c r="T53" s="372"/>
      <c r="U53" s="372"/>
      <c r="V53" s="372"/>
      <c r="W53" s="372"/>
      <c r="X53" s="372"/>
      <c r="Y53" s="372"/>
      <c r="Z53" s="372"/>
      <c r="AA53" s="372"/>
      <c r="AB53" s="372"/>
      <c r="AC53" s="372"/>
      <c r="AD53" s="372"/>
      <c r="AE53" s="372"/>
      <c r="AF53" s="372"/>
      <c r="AG53" s="372"/>
      <c r="AH53" s="372"/>
      <c r="AI53" s="372"/>
      <c r="AJ53" s="372"/>
      <c r="AK53" s="372"/>
      <c r="AL53" s="372"/>
      <c r="AM53" s="372"/>
      <c r="AN53" s="372"/>
      <c r="AO53" s="372"/>
      <c r="AP53" s="372"/>
      <c r="AQ53" s="372"/>
      <c r="AR53" s="372"/>
      <c r="AS53" s="372"/>
      <c r="AT53" s="372"/>
      <c r="AU53" s="372"/>
      <c r="AV53" s="372"/>
      <c r="AW53" s="372"/>
      <c r="AX53" s="372"/>
      <c r="AY53" s="372"/>
      <c r="AZ53" s="372"/>
      <c r="BA53" s="372"/>
      <c r="BB53" s="372"/>
      <c r="BC53" s="191"/>
      <c r="BD53" s="191"/>
      <c r="BE53" s="152"/>
      <c r="BF53" s="147"/>
    </row>
    <row r="54" spans="1:58" s="109" customFormat="1" ht="15.75" customHeight="1" x14ac:dyDescent="0.2">
      <c r="A54" s="110"/>
      <c r="B54" s="192"/>
      <c r="C54" s="192"/>
      <c r="D54" s="192"/>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c r="AX54" s="100"/>
      <c r="AY54" s="100"/>
      <c r="AZ54" s="100"/>
      <c r="BA54" s="100"/>
      <c r="BB54" s="100"/>
      <c r="BC54" s="100"/>
      <c r="BD54" s="100"/>
      <c r="BE54" s="150"/>
      <c r="BF54" s="147"/>
    </row>
    <row r="55" spans="1:58" s="132" customFormat="1" ht="21" customHeight="1" x14ac:dyDescent="0.2">
      <c r="A55" s="131" t="s">
        <v>35</v>
      </c>
      <c r="B55" s="131"/>
      <c r="C55" s="131" t="s">
        <v>98</v>
      </c>
      <c r="D55" s="131"/>
      <c r="E55" s="131"/>
      <c r="F55" s="131"/>
      <c r="G55" s="131"/>
      <c r="H55" s="131"/>
      <c r="I55" s="131"/>
      <c r="J55" s="131"/>
      <c r="K55" s="131"/>
      <c r="L55" s="131"/>
      <c r="M55" s="131"/>
      <c r="N55" s="131"/>
      <c r="O55" s="131"/>
      <c r="P55" s="131"/>
      <c r="Q55" s="131"/>
      <c r="R55" s="131"/>
      <c r="S55" s="131"/>
      <c r="T55" s="131"/>
      <c r="U55" s="131"/>
      <c r="V55" s="131"/>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131"/>
      <c r="AT55" s="131"/>
      <c r="AU55" s="131"/>
      <c r="AV55" s="131"/>
      <c r="AW55" s="131"/>
      <c r="AX55" s="131"/>
      <c r="AY55" s="131"/>
      <c r="AZ55" s="131"/>
      <c r="BA55" s="131"/>
      <c r="BB55" s="131"/>
      <c r="BC55" s="100"/>
      <c r="BD55" s="100"/>
      <c r="BE55" s="150"/>
      <c r="BF55" s="147"/>
    </row>
    <row r="56" spans="1:58" s="109" customFormat="1" ht="17.25" customHeight="1" x14ac:dyDescent="0.2">
      <c r="A56" s="110"/>
      <c r="B56" s="192"/>
      <c r="C56" s="372" t="s">
        <v>428</v>
      </c>
      <c r="D56" s="372"/>
      <c r="E56" s="372"/>
      <c r="F56" s="372"/>
      <c r="G56" s="372"/>
      <c r="H56" s="372"/>
      <c r="I56" s="372"/>
      <c r="J56" s="372"/>
      <c r="K56" s="372"/>
      <c r="L56" s="372"/>
      <c r="M56" s="372"/>
      <c r="N56" s="372"/>
      <c r="O56" s="372"/>
      <c r="P56" s="372"/>
      <c r="Q56" s="372"/>
      <c r="R56" s="372"/>
      <c r="S56" s="372"/>
      <c r="T56" s="372"/>
      <c r="U56" s="372"/>
      <c r="V56" s="372"/>
      <c r="W56" s="372"/>
      <c r="X56" s="372"/>
      <c r="Y56" s="372"/>
      <c r="Z56" s="372"/>
      <c r="AA56" s="372"/>
      <c r="AB56" s="372"/>
      <c r="AC56" s="372"/>
      <c r="AD56" s="372"/>
      <c r="AE56" s="372"/>
      <c r="AF56" s="372"/>
      <c r="AG56" s="372"/>
      <c r="AH56" s="372"/>
      <c r="AI56" s="372"/>
      <c r="AJ56" s="372"/>
      <c r="AK56" s="372"/>
      <c r="AL56" s="372"/>
      <c r="AM56" s="372"/>
      <c r="AN56" s="372"/>
      <c r="AO56" s="372"/>
      <c r="AP56" s="372"/>
      <c r="AQ56" s="372"/>
      <c r="AR56" s="372"/>
      <c r="AS56" s="372"/>
      <c r="AT56" s="372"/>
      <c r="AU56" s="372"/>
      <c r="AV56" s="372"/>
      <c r="AW56" s="372"/>
      <c r="AX56" s="372"/>
      <c r="AY56" s="372"/>
      <c r="AZ56" s="372"/>
      <c r="BA56" s="372"/>
      <c r="BB56" s="372"/>
      <c r="BC56" s="100"/>
      <c r="BD56" s="100"/>
      <c r="BE56" s="140"/>
      <c r="BF56" s="153"/>
    </row>
    <row r="57" spans="1:58" s="109" customFormat="1" ht="17.25" customHeight="1" x14ac:dyDescent="0.2">
      <c r="A57" s="110"/>
      <c r="B57" s="192"/>
      <c r="C57" s="372"/>
      <c r="D57" s="372"/>
      <c r="E57" s="372"/>
      <c r="F57" s="372"/>
      <c r="G57" s="372"/>
      <c r="H57" s="372"/>
      <c r="I57" s="372"/>
      <c r="J57" s="372"/>
      <c r="K57" s="372"/>
      <c r="L57" s="372"/>
      <c r="M57" s="372"/>
      <c r="N57" s="372"/>
      <c r="O57" s="372"/>
      <c r="P57" s="372"/>
      <c r="Q57" s="372"/>
      <c r="R57" s="372"/>
      <c r="S57" s="372"/>
      <c r="T57" s="372"/>
      <c r="U57" s="372"/>
      <c r="V57" s="372"/>
      <c r="W57" s="372"/>
      <c r="X57" s="372"/>
      <c r="Y57" s="372"/>
      <c r="Z57" s="372"/>
      <c r="AA57" s="372"/>
      <c r="AB57" s="372"/>
      <c r="AC57" s="372"/>
      <c r="AD57" s="372"/>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72"/>
      <c r="BC57" s="100"/>
      <c r="BD57" s="100"/>
      <c r="BE57" s="140"/>
      <c r="BF57" s="153"/>
    </row>
    <row r="58" spans="1:58" s="109" customFormat="1" ht="17.25" customHeight="1" x14ac:dyDescent="0.2">
      <c r="A58" s="110"/>
      <c r="B58" s="192"/>
      <c r="C58" s="372"/>
      <c r="D58" s="372"/>
      <c r="E58" s="372"/>
      <c r="F58" s="372"/>
      <c r="G58" s="372"/>
      <c r="H58" s="372"/>
      <c r="I58" s="372"/>
      <c r="J58" s="372"/>
      <c r="K58" s="372"/>
      <c r="L58" s="372"/>
      <c r="M58" s="372"/>
      <c r="N58" s="372"/>
      <c r="O58" s="372"/>
      <c r="P58" s="372"/>
      <c r="Q58" s="372"/>
      <c r="R58" s="372"/>
      <c r="S58" s="372"/>
      <c r="T58" s="372"/>
      <c r="U58" s="372"/>
      <c r="V58" s="372"/>
      <c r="W58" s="372"/>
      <c r="X58" s="372"/>
      <c r="Y58" s="372"/>
      <c r="Z58" s="372"/>
      <c r="AA58" s="372"/>
      <c r="AB58" s="372"/>
      <c r="AC58" s="372"/>
      <c r="AD58" s="372"/>
      <c r="AE58" s="372"/>
      <c r="AF58" s="372"/>
      <c r="AG58" s="372"/>
      <c r="AH58" s="372"/>
      <c r="AI58" s="372"/>
      <c r="AJ58" s="372"/>
      <c r="AK58" s="372"/>
      <c r="AL58" s="372"/>
      <c r="AM58" s="372"/>
      <c r="AN58" s="372"/>
      <c r="AO58" s="372"/>
      <c r="AP58" s="372"/>
      <c r="AQ58" s="372"/>
      <c r="AR58" s="372"/>
      <c r="AS58" s="372"/>
      <c r="AT58" s="372"/>
      <c r="AU58" s="372"/>
      <c r="AV58" s="372"/>
      <c r="AW58" s="372"/>
      <c r="AX58" s="372"/>
      <c r="AY58" s="372"/>
      <c r="AZ58" s="372"/>
      <c r="BA58" s="372"/>
      <c r="BB58" s="372"/>
      <c r="BC58" s="192"/>
      <c r="BD58" s="192"/>
      <c r="BE58" s="140"/>
      <c r="BF58" s="153"/>
    </row>
    <row r="59" spans="1:58" s="109" customFormat="1" ht="15.75" customHeight="1" x14ac:dyDescent="0.2">
      <c r="A59" s="110"/>
      <c r="B59" s="192"/>
      <c r="C59" s="192"/>
      <c r="D59" s="192"/>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100"/>
      <c r="AN59" s="100"/>
      <c r="AO59" s="100"/>
      <c r="AP59" s="100"/>
      <c r="AQ59" s="100"/>
      <c r="AR59" s="100"/>
      <c r="AS59" s="100"/>
      <c r="AT59" s="100"/>
      <c r="AU59" s="100"/>
      <c r="AV59" s="100"/>
      <c r="AW59" s="100"/>
      <c r="AX59" s="100"/>
      <c r="AY59" s="100"/>
      <c r="AZ59" s="100"/>
      <c r="BA59" s="100"/>
      <c r="BB59" s="100"/>
      <c r="BC59" s="101"/>
      <c r="BD59" s="101"/>
      <c r="BE59" s="154"/>
      <c r="BF59" s="153"/>
    </row>
    <row r="60" spans="1:58" s="132" customFormat="1" ht="21" customHeight="1" x14ac:dyDescent="0.2">
      <c r="A60" s="131" t="s">
        <v>33</v>
      </c>
      <c r="B60" s="131"/>
      <c r="C60" s="131" t="s">
        <v>99</v>
      </c>
      <c r="D60" s="131"/>
      <c r="E60" s="131"/>
      <c r="F60" s="131"/>
      <c r="G60" s="131"/>
      <c r="H60" s="131"/>
      <c r="I60" s="131"/>
      <c r="J60" s="131"/>
      <c r="K60" s="131"/>
      <c r="L60" s="131"/>
      <c r="M60" s="131"/>
      <c r="N60" s="131"/>
      <c r="O60" s="131"/>
      <c r="P60" s="131"/>
      <c r="Q60" s="131"/>
      <c r="R60" s="131"/>
      <c r="S60" s="131"/>
      <c r="T60" s="131"/>
      <c r="U60" s="131"/>
      <c r="V60" s="131"/>
      <c r="W60" s="131"/>
      <c r="X60" s="131"/>
      <c r="Y60" s="131"/>
      <c r="Z60" s="131"/>
      <c r="AA60" s="131"/>
      <c r="AB60" s="131"/>
      <c r="AC60" s="131"/>
      <c r="AD60" s="131"/>
      <c r="AE60" s="131"/>
      <c r="AF60" s="131"/>
      <c r="AG60" s="131"/>
      <c r="AH60" s="131"/>
      <c r="AI60" s="131"/>
      <c r="AJ60" s="131"/>
      <c r="AK60" s="131"/>
      <c r="AL60" s="131"/>
      <c r="AM60" s="131"/>
      <c r="AN60" s="131"/>
      <c r="AO60" s="131"/>
      <c r="AP60" s="131"/>
      <c r="AQ60" s="131"/>
      <c r="AR60" s="131"/>
      <c r="AS60" s="131"/>
      <c r="AT60" s="131"/>
      <c r="AU60" s="131"/>
      <c r="AV60" s="131"/>
      <c r="AW60" s="131"/>
      <c r="AX60" s="131"/>
      <c r="AY60" s="131"/>
      <c r="AZ60" s="131"/>
      <c r="BA60" s="131"/>
      <c r="BB60" s="131"/>
      <c r="BC60" s="101"/>
      <c r="BD60" s="101"/>
      <c r="BE60" s="154"/>
      <c r="BF60" s="153"/>
    </row>
    <row r="61" spans="1:58" s="109" customFormat="1" ht="17.25" customHeight="1" x14ac:dyDescent="0.2">
      <c r="A61" s="110"/>
      <c r="B61" s="192"/>
      <c r="C61" s="372" t="s">
        <v>499</v>
      </c>
      <c r="D61" s="372"/>
      <c r="E61" s="372"/>
      <c r="F61" s="372"/>
      <c r="G61" s="372"/>
      <c r="H61" s="372"/>
      <c r="I61" s="372"/>
      <c r="J61" s="372"/>
      <c r="K61" s="372"/>
      <c r="L61" s="372"/>
      <c r="M61" s="372"/>
      <c r="N61" s="372"/>
      <c r="O61" s="372"/>
      <c r="P61" s="372"/>
      <c r="Q61" s="372"/>
      <c r="R61" s="372"/>
      <c r="S61" s="372"/>
      <c r="T61" s="372"/>
      <c r="U61" s="372"/>
      <c r="V61" s="372"/>
      <c r="W61" s="372"/>
      <c r="X61" s="372"/>
      <c r="Y61" s="372"/>
      <c r="Z61" s="372"/>
      <c r="AA61" s="372"/>
      <c r="AB61" s="372"/>
      <c r="AC61" s="372"/>
      <c r="AD61" s="372"/>
      <c r="AE61" s="372"/>
      <c r="AF61" s="372"/>
      <c r="AG61" s="372"/>
      <c r="AH61" s="372"/>
      <c r="AI61" s="372"/>
      <c r="AJ61" s="372"/>
      <c r="AK61" s="372"/>
      <c r="AL61" s="372"/>
      <c r="AM61" s="372"/>
      <c r="AN61" s="372"/>
      <c r="AO61" s="372"/>
      <c r="AP61" s="372"/>
      <c r="AQ61" s="372"/>
      <c r="AR61" s="372"/>
      <c r="AS61" s="372"/>
      <c r="AT61" s="372"/>
      <c r="AU61" s="372"/>
      <c r="AV61" s="372"/>
      <c r="AW61" s="372"/>
      <c r="AX61" s="372"/>
      <c r="AY61" s="372"/>
      <c r="AZ61" s="372"/>
      <c r="BA61" s="372"/>
      <c r="BB61" s="372"/>
      <c r="BC61" s="101"/>
      <c r="BD61" s="101"/>
      <c r="BE61" s="154"/>
      <c r="BF61" s="153"/>
    </row>
    <row r="62" spans="1:58" s="109" customFormat="1" ht="17" customHeight="1" x14ac:dyDescent="0.2">
      <c r="A62" s="110"/>
      <c r="B62" s="192"/>
      <c r="C62" s="372"/>
      <c r="D62" s="372"/>
      <c r="E62" s="372"/>
      <c r="F62" s="372"/>
      <c r="G62" s="372"/>
      <c r="H62" s="372"/>
      <c r="I62" s="372"/>
      <c r="J62" s="372"/>
      <c r="K62" s="372"/>
      <c r="L62" s="372"/>
      <c r="M62" s="372"/>
      <c r="N62" s="372"/>
      <c r="O62" s="372"/>
      <c r="P62" s="372"/>
      <c r="Q62" s="372"/>
      <c r="R62" s="372"/>
      <c r="S62" s="372"/>
      <c r="T62" s="372"/>
      <c r="U62" s="372"/>
      <c r="V62" s="372"/>
      <c r="W62" s="372"/>
      <c r="X62" s="372"/>
      <c r="Y62" s="372"/>
      <c r="Z62" s="372"/>
      <c r="AA62" s="372"/>
      <c r="AB62" s="372"/>
      <c r="AC62" s="372"/>
      <c r="AD62" s="372"/>
      <c r="AE62" s="372"/>
      <c r="AF62" s="372"/>
      <c r="AG62" s="372"/>
      <c r="AH62" s="372"/>
      <c r="AI62" s="372"/>
      <c r="AJ62" s="372"/>
      <c r="AK62" s="372"/>
      <c r="AL62" s="372"/>
      <c r="AM62" s="372"/>
      <c r="AN62" s="372"/>
      <c r="AO62" s="372"/>
      <c r="AP62" s="372"/>
      <c r="AQ62" s="372"/>
      <c r="AR62" s="372"/>
      <c r="AS62" s="372"/>
      <c r="AT62" s="372"/>
      <c r="AU62" s="372"/>
      <c r="AV62" s="372"/>
      <c r="AW62" s="372"/>
      <c r="AX62" s="372"/>
      <c r="AY62" s="372"/>
      <c r="AZ62" s="372"/>
      <c r="BA62" s="372"/>
      <c r="BB62" s="372"/>
      <c r="BC62" s="102"/>
      <c r="BD62" s="102"/>
      <c r="BE62" s="139"/>
      <c r="BF62" s="153"/>
    </row>
    <row r="63" spans="1:58" s="109" customFormat="1" ht="15.75" customHeight="1" x14ac:dyDescent="0.2">
      <c r="A63" s="110"/>
      <c r="B63" s="192"/>
      <c r="C63" s="372"/>
      <c r="D63" s="372"/>
      <c r="E63" s="372"/>
      <c r="F63" s="372"/>
      <c r="G63" s="372"/>
      <c r="H63" s="372"/>
      <c r="I63" s="372"/>
      <c r="J63" s="372"/>
      <c r="K63" s="372"/>
      <c r="L63" s="372"/>
      <c r="M63" s="372"/>
      <c r="N63" s="372"/>
      <c r="O63" s="372"/>
      <c r="P63" s="372"/>
      <c r="Q63" s="372"/>
      <c r="R63" s="372"/>
      <c r="S63" s="372"/>
      <c r="T63" s="372"/>
      <c r="U63" s="372"/>
      <c r="V63" s="372"/>
      <c r="W63" s="372"/>
      <c r="X63" s="372"/>
      <c r="Y63" s="372"/>
      <c r="Z63" s="372"/>
      <c r="AA63" s="372"/>
      <c r="AB63" s="372"/>
      <c r="AC63" s="372"/>
      <c r="AD63" s="372"/>
      <c r="AE63" s="372"/>
      <c r="AF63" s="372"/>
      <c r="AG63" s="372"/>
      <c r="AH63" s="372"/>
      <c r="AI63" s="372"/>
      <c r="AJ63" s="372"/>
      <c r="AK63" s="372"/>
      <c r="AL63" s="372"/>
      <c r="AM63" s="372"/>
      <c r="AN63" s="372"/>
      <c r="AO63" s="372"/>
      <c r="AP63" s="372"/>
      <c r="AQ63" s="372"/>
      <c r="AR63" s="372"/>
      <c r="AS63" s="372"/>
      <c r="AT63" s="372"/>
      <c r="AU63" s="372"/>
      <c r="AV63" s="372"/>
      <c r="AW63" s="372"/>
      <c r="AX63" s="372"/>
      <c r="AY63" s="372"/>
      <c r="AZ63" s="372"/>
      <c r="BA63" s="372"/>
      <c r="BB63" s="372"/>
      <c r="BC63" s="102"/>
      <c r="BD63" s="102"/>
      <c r="BE63" s="139"/>
      <c r="BF63" s="153"/>
    </row>
    <row r="64" spans="1:58" s="109" customFormat="1" ht="17.5" customHeight="1" x14ac:dyDescent="0.2">
      <c r="A64" s="192"/>
      <c r="B64" s="192"/>
      <c r="C64" s="372"/>
      <c r="D64" s="372"/>
      <c r="E64" s="372"/>
      <c r="F64" s="372"/>
      <c r="G64" s="372"/>
      <c r="H64" s="372"/>
      <c r="I64" s="372"/>
      <c r="J64" s="372"/>
      <c r="K64" s="372"/>
      <c r="L64" s="372"/>
      <c r="M64" s="372"/>
      <c r="N64" s="372"/>
      <c r="O64" s="372"/>
      <c r="P64" s="372"/>
      <c r="Q64" s="372"/>
      <c r="R64" s="372"/>
      <c r="S64" s="372"/>
      <c r="T64" s="372"/>
      <c r="U64" s="372"/>
      <c r="V64" s="372"/>
      <c r="W64" s="372"/>
      <c r="X64" s="372"/>
      <c r="Y64" s="372"/>
      <c r="Z64" s="372"/>
      <c r="AA64" s="372"/>
      <c r="AB64" s="372"/>
      <c r="AC64" s="372"/>
      <c r="AD64" s="372"/>
      <c r="AE64" s="372"/>
      <c r="AF64" s="372"/>
      <c r="AG64" s="372"/>
      <c r="AH64" s="372"/>
      <c r="AI64" s="372"/>
      <c r="AJ64" s="372"/>
      <c r="AK64" s="372"/>
      <c r="AL64" s="372"/>
      <c r="AM64" s="372"/>
      <c r="AN64" s="372"/>
      <c r="AO64" s="372"/>
      <c r="AP64" s="372"/>
      <c r="AQ64" s="372"/>
      <c r="AR64" s="372"/>
      <c r="AS64" s="372"/>
      <c r="AT64" s="372"/>
      <c r="AU64" s="372"/>
      <c r="AV64" s="372"/>
      <c r="AW64" s="372"/>
      <c r="AX64" s="372"/>
      <c r="AY64" s="372"/>
      <c r="AZ64" s="372"/>
      <c r="BA64" s="372"/>
      <c r="BB64" s="372"/>
      <c r="BC64" s="102"/>
      <c r="BD64" s="102"/>
      <c r="BE64" s="139"/>
      <c r="BF64" s="153"/>
    </row>
    <row r="65" spans="1:58" s="109" customFormat="1" ht="17.25" customHeight="1" x14ac:dyDescent="0.2">
      <c r="A65" s="192"/>
      <c r="B65" s="192"/>
      <c r="C65" s="372"/>
      <c r="D65" s="372"/>
      <c r="E65" s="372"/>
      <c r="F65" s="372"/>
      <c r="G65" s="372"/>
      <c r="H65" s="372"/>
      <c r="I65" s="372"/>
      <c r="J65" s="372"/>
      <c r="K65" s="372"/>
      <c r="L65" s="372"/>
      <c r="M65" s="372"/>
      <c r="N65" s="372"/>
      <c r="O65" s="372"/>
      <c r="P65" s="372"/>
      <c r="Q65" s="372"/>
      <c r="R65" s="372"/>
      <c r="S65" s="372"/>
      <c r="T65" s="372"/>
      <c r="U65" s="372"/>
      <c r="V65" s="372"/>
      <c r="W65" s="372"/>
      <c r="X65" s="372"/>
      <c r="Y65" s="372"/>
      <c r="Z65" s="372"/>
      <c r="AA65" s="372"/>
      <c r="AB65" s="372"/>
      <c r="AC65" s="372"/>
      <c r="AD65" s="372"/>
      <c r="AE65" s="372"/>
      <c r="AF65" s="372"/>
      <c r="AG65" s="372"/>
      <c r="AH65" s="372"/>
      <c r="AI65" s="372"/>
      <c r="AJ65" s="372"/>
      <c r="AK65" s="372"/>
      <c r="AL65" s="372"/>
      <c r="AM65" s="372"/>
      <c r="AN65" s="372"/>
      <c r="AO65" s="372"/>
      <c r="AP65" s="372"/>
      <c r="AQ65" s="372"/>
      <c r="AR65" s="372"/>
      <c r="AS65" s="372"/>
      <c r="AT65" s="372"/>
      <c r="AU65" s="372"/>
      <c r="AV65" s="372"/>
      <c r="AW65" s="372"/>
      <c r="AX65" s="372"/>
      <c r="AY65" s="372"/>
      <c r="AZ65" s="372"/>
      <c r="BA65" s="372"/>
      <c r="BB65" s="372"/>
      <c r="BC65" s="102"/>
      <c r="BD65" s="102"/>
      <c r="BE65" s="155"/>
      <c r="BF65" s="156"/>
    </row>
    <row r="66" spans="1:58" ht="16.5" customHeight="1" x14ac:dyDescent="0.2">
      <c r="A66" s="102"/>
      <c r="B66" s="102"/>
      <c r="C66" s="372"/>
      <c r="D66" s="372"/>
      <c r="E66" s="372"/>
      <c r="F66" s="372"/>
      <c r="G66" s="372"/>
      <c r="H66" s="372"/>
      <c r="I66" s="372"/>
      <c r="J66" s="372"/>
      <c r="K66" s="372"/>
      <c r="L66" s="372"/>
      <c r="M66" s="372"/>
      <c r="N66" s="372"/>
      <c r="O66" s="372"/>
      <c r="P66" s="372"/>
      <c r="Q66" s="372"/>
      <c r="R66" s="372"/>
      <c r="S66" s="37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103"/>
      <c r="BD66" s="103"/>
      <c r="BE66" s="157"/>
      <c r="BF66" s="158"/>
    </row>
    <row r="67" spans="1:58" ht="16.5" customHeight="1" x14ac:dyDescent="0.2">
      <c r="A67" s="102"/>
      <c r="B67" s="102"/>
      <c r="C67" s="372"/>
      <c r="D67" s="372"/>
      <c r="E67" s="372"/>
      <c r="F67" s="372"/>
      <c r="G67" s="372"/>
      <c r="H67" s="372"/>
      <c r="I67" s="372"/>
      <c r="J67" s="372"/>
      <c r="K67" s="372"/>
      <c r="L67" s="372"/>
      <c r="M67" s="372"/>
      <c r="N67" s="372"/>
      <c r="O67" s="372"/>
      <c r="P67" s="372"/>
      <c r="Q67" s="372"/>
      <c r="R67" s="372"/>
      <c r="S67" s="372"/>
      <c r="T67" s="372"/>
      <c r="U67" s="372"/>
      <c r="V67" s="372"/>
      <c r="W67" s="372"/>
      <c r="X67" s="372"/>
      <c r="Y67" s="372"/>
      <c r="Z67" s="372"/>
      <c r="AA67" s="372"/>
      <c r="AB67" s="372"/>
      <c r="AC67" s="372"/>
      <c r="AD67" s="372"/>
      <c r="AE67" s="372"/>
      <c r="AF67" s="372"/>
      <c r="AG67" s="372"/>
      <c r="AH67" s="372"/>
      <c r="AI67" s="372"/>
      <c r="AJ67" s="372"/>
      <c r="AK67" s="372"/>
      <c r="AL67" s="372"/>
      <c r="AM67" s="372"/>
      <c r="AN67" s="372"/>
      <c r="AO67" s="372"/>
      <c r="AP67" s="372"/>
      <c r="AQ67" s="372"/>
      <c r="AR67" s="372"/>
      <c r="AS67" s="372"/>
      <c r="AT67" s="372"/>
      <c r="AU67" s="372"/>
      <c r="AV67" s="372"/>
      <c r="AW67" s="372"/>
      <c r="AX67" s="372"/>
      <c r="AY67" s="372"/>
      <c r="AZ67" s="372"/>
      <c r="BA67" s="372"/>
      <c r="BB67" s="372"/>
      <c r="BC67" s="103"/>
      <c r="BD67" s="103"/>
      <c r="BE67" s="157"/>
      <c r="BF67" s="159"/>
    </row>
    <row r="68" spans="1:58" ht="16.5" customHeight="1" x14ac:dyDescent="0.2">
      <c r="A68" s="102"/>
      <c r="B68" s="102"/>
      <c r="C68" s="102"/>
      <c r="D68" s="102"/>
      <c r="E68" s="102"/>
      <c r="F68" s="102"/>
      <c r="G68" s="102"/>
      <c r="H68" s="102"/>
      <c r="I68" s="102"/>
      <c r="J68" s="102"/>
      <c r="K68" s="102"/>
      <c r="L68" s="102"/>
      <c r="M68" s="102"/>
      <c r="N68" s="102"/>
      <c r="O68" s="102"/>
      <c r="P68" s="102"/>
      <c r="Q68" s="102"/>
      <c r="R68" s="102"/>
      <c r="S68" s="102"/>
      <c r="T68" s="102"/>
      <c r="U68" s="388" t="str">
        <f>IF(OR(AU69="",AX69=""),"",IF(AND(DATE(AP69,AU69,AX69)&gt;=日付データ!$B$2,DATE(AP69,AU69,AX69)&lt;=日付データ!$C$2),"",IF(AND(DATE(AP69,AU69,AX69)&gt;=日付データ!$B$3,DATE(AP69,AU69,AX69)&lt;=日付データ!$C$3),"","日付が公募期間外です。公募期間内の日付を入力してください。↓　 　")))</f>
        <v/>
      </c>
      <c r="V68" s="388"/>
      <c r="W68" s="388"/>
      <c r="X68" s="388"/>
      <c r="Y68" s="388"/>
      <c r="Z68" s="388"/>
      <c r="AA68" s="388"/>
      <c r="AB68" s="388"/>
      <c r="AC68" s="388"/>
      <c r="AD68" s="388"/>
      <c r="AE68" s="388"/>
      <c r="AF68" s="388"/>
      <c r="AG68" s="388"/>
      <c r="AH68" s="388"/>
      <c r="AI68" s="388"/>
      <c r="AJ68" s="388"/>
      <c r="AK68" s="388"/>
      <c r="AL68" s="388"/>
      <c r="AM68" s="388"/>
      <c r="AN68" s="388"/>
      <c r="AO68" s="388"/>
      <c r="AP68" s="388"/>
      <c r="AQ68" s="388"/>
      <c r="AR68" s="388"/>
      <c r="AS68" s="388"/>
      <c r="AT68" s="388"/>
      <c r="AU68" s="388"/>
      <c r="AV68" s="388"/>
      <c r="AW68" s="388"/>
      <c r="AX68" s="388"/>
      <c r="AY68" s="388"/>
      <c r="AZ68" s="388"/>
      <c r="BA68" s="102"/>
      <c r="BB68" s="102"/>
      <c r="BC68" s="103"/>
      <c r="BD68" s="103"/>
      <c r="BE68" s="160" t="s">
        <v>78</v>
      </c>
      <c r="BF68" s="161" t="s">
        <v>59</v>
      </c>
    </row>
    <row r="69" spans="1:58" ht="30" customHeight="1" x14ac:dyDescent="0.2">
      <c r="A69" s="112"/>
      <c r="B69" s="113"/>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03"/>
      <c r="AN69" s="115"/>
      <c r="AO69" s="116"/>
      <c r="AP69" s="383">
        <v>2026</v>
      </c>
      <c r="AQ69" s="383"/>
      <c r="AR69" s="383"/>
      <c r="AS69" s="383"/>
      <c r="AT69" s="117" t="s">
        <v>5</v>
      </c>
      <c r="AU69" s="384"/>
      <c r="AV69" s="384"/>
      <c r="AW69" s="117" t="s">
        <v>4</v>
      </c>
      <c r="AX69" s="385"/>
      <c r="AY69" s="385"/>
      <c r="AZ69" s="117" t="s">
        <v>28</v>
      </c>
      <c r="BA69" s="103"/>
      <c r="BB69" s="103"/>
      <c r="BC69" s="103"/>
      <c r="BD69" s="103"/>
      <c r="BE69" s="162">
        <v>1</v>
      </c>
      <c r="BF69" s="239"/>
    </row>
    <row r="70" spans="1:58" ht="19.5" customHeight="1" x14ac:dyDescent="0.2">
      <c r="A70" s="112"/>
      <c r="B70" s="113"/>
      <c r="C70" s="114"/>
      <c r="D70" s="114"/>
      <c r="E70" s="114"/>
      <c r="F70" s="114"/>
      <c r="G70" s="114"/>
      <c r="H70" s="114"/>
      <c r="I70" s="114"/>
      <c r="J70" s="114"/>
      <c r="K70" s="114"/>
      <c r="L70" s="114"/>
      <c r="M70" s="114"/>
      <c r="N70" s="114"/>
      <c r="O70" s="114"/>
      <c r="P70" s="386" t="str">
        <f>IF(OR(AU69="",AX69=""),"",IF(DATE(AP69,AU69,AX69)&lt;=EOMONTH(DATE(AP69,AU69,1), 0),"","日付が相違しております。正しい日付を入力してください。↑　　"))</f>
        <v/>
      </c>
      <c r="Q70" s="386"/>
      <c r="R70" s="386"/>
      <c r="S70" s="386"/>
      <c r="T70" s="386"/>
      <c r="U70" s="386"/>
      <c r="V70" s="386"/>
      <c r="W70" s="386"/>
      <c r="X70" s="386"/>
      <c r="Y70" s="386"/>
      <c r="Z70" s="386"/>
      <c r="AA70" s="386"/>
      <c r="AB70" s="386"/>
      <c r="AC70" s="386"/>
      <c r="AD70" s="386"/>
      <c r="AE70" s="386"/>
      <c r="AF70" s="386"/>
      <c r="AG70" s="386"/>
      <c r="AH70" s="386"/>
      <c r="AI70" s="386"/>
      <c r="AJ70" s="386"/>
      <c r="AK70" s="386"/>
      <c r="AL70" s="386"/>
      <c r="AM70" s="386"/>
      <c r="AN70" s="386"/>
      <c r="AO70" s="386"/>
      <c r="AP70" s="386"/>
      <c r="AQ70" s="386"/>
      <c r="AR70" s="386"/>
      <c r="AS70" s="386"/>
      <c r="AT70" s="386"/>
      <c r="AU70" s="386"/>
      <c r="AV70" s="386"/>
      <c r="AW70" s="386"/>
      <c r="AX70" s="386"/>
      <c r="AY70" s="386"/>
      <c r="AZ70" s="386"/>
      <c r="BA70" s="103"/>
      <c r="BB70" s="103"/>
      <c r="BC70" s="103"/>
      <c r="BD70" s="103"/>
      <c r="BE70" s="155"/>
      <c r="BF70" s="156"/>
    </row>
    <row r="71" spans="1:58" s="122" customFormat="1" ht="30" customHeight="1" x14ac:dyDescent="0.2">
      <c r="A71" s="118"/>
      <c r="B71" s="119"/>
      <c r="C71" s="119"/>
      <c r="D71" s="119"/>
      <c r="E71" s="120"/>
      <c r="F71" s="120"/>
      <c r="G71" s="120"/>
      <c r="H71" s="120"/>
      <c r="I71" s="121"/>
      <c r="J71" s="121"/>
      <c r="K71" s="121"/>
      <c r="L71" s="121"/>
      <c r="M71" s="121"/>
      <c r="N71" s="121"/>
      <c r="O71" s="121"/>
      <c r="P71" s="381" t="s">
        <v>337</v>
      </c>
      <c r="Q71" s="381"/>
      <c r="R71" s="381"/>
      <c r="S71" s="381"/>
      <c r="T71" s="381"/>
      <c r="U71" s="381"/>
      <c r="V71" s="381"/>
      <c r="W71" s="381"/>
      <c r="X71" s="381"/>
      <c r="Y71" s="121"/>
      <c r="Z71" s="387"/>
      <c r="AA71" s="387"/>
      <c r="AB71" s="387"/>
      <c r="AC71" s="387"/>
      <c r="AD71" s="387"/>
      <c r="AE71" s="387"/>
      <c r="AF71" s="387"/>
      <c r="AG71" s="387"/>
      <c r="AH71" s="387"/>
      <c r="AI71" s="387"/>
      <c r="AJ71" s="387"/>
      <c r="AK71" s="387"/>
      <c r="AL71" s="387"/>
      <c r="AM71" s="387"/>
      <c r="AN71" s="387"/>
      <c r="AO71" s="387"/>
      <c r="AP71" s="387"/>
      <c r="AQ71" s="387"/>
      <c r="AR71" s="387"/>
      <c r="AS71" s="387"/>
      <c r="AT71" s="387"/>
      <c r="AU71" s="387"/>
      <c r="AV71" s="387"/>
      <c r="AW71" s="387"/>
      <c r="AX71" s="387"/>
      <c r="AY71" s="387"/>
      <c r="AZ71" s="103"/>
      <c r="BA71" s="103"/>
      <c r="BB71" s="103"/>
      <c r="BC71" s="103"/>
      <c r="BD71" s="103"/>
      <c r="BE71" s="244">
        <v>2</v>
      </c>
      <c r="BF71" s="239"/>
    </row>
    <row r="72" spans="1:58" s="122" customFormat="1" ht="30" customHeight="1" x14ac:dyDescent="0.2">
      <c r="A72" s="118"/>
      <c r="B72" s="119"/>
      <c r="C72" s="119"/>
      <c r="D72" s="119"/>
      <c r="E72" s="120"/>
      <c r="F72" s="120"/>
      <c r="G72" s="120"/>
      <c r="H72" s="120"/>
      <c r="I72" s="121"/>
      <c r="J72" s="121"/>
      <c r="K72" s="121"/>
      <c r="L72" s="121"/>
      <c r="M72" s="121"/>
      <c r="N72" s="121"/>
      <c r="O72" s="121"/>
      <c r="P72" s="121"/>
      <c r="Q72" s="121"/>
      <c r="R72" s="121"/>
      <c r="S72" s="121"/>
      <c r="T72" s="121"/>
      <c r="U72" s="121"/>
      <c r="V72" s="121"/>
      <c r="W72" s="121"/>
      <c r="X72" s="121"/>
      <c r="Y72" s="121"/>
      <c r="Z72" s="246"/>
      <c r="AA72" s="246"/>
      <c r="AB72" s="246"/>
      <c r="AC72" s="246"/>
      <c r="AD72" s="246"/>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103"/>
      <c r="BA72" s="103"/>
      <c r="BB72" s="103"/>
      <c r="BC72" s="103"/>
      <c r="BD72" s="103"/>
      <c r="BE72" s="245"/>
      <c r="BF72" s="366"/>
    </row>
    <row r="73" spans="1:58" s="122" customFormat="1" ht="27" customHeight="1" x14ac:dyDescent="0.2">
      <c r="A73" s="118"/>
      <c r="B73" s="119"/>
      <c r="C73" s="119"/>
      <c r="D73" s="119"/>
      <c r="E73" s="123"/>
      <c r="F73" s="124"/>
      <c r="G73" s="124"/>
      <c r="H73" s="124"/>
      <c r="I73" s="125"/>
      <c r="J73" s="125"/>
      <c r="K73" s="125"/>
      <c r="L73" s="125"/>
      <c r="M73" s="125"/>
      <c r="N73" s="125"/>
      <c r="O73" s="125"/>
      <c r="P73" s="125"/>
      <c r="Q73" s="125"/>
      <c r="R73" s="125"/>
      <c r="S73" s="125"/>
      <c r="T73" s="125"/>
      <c r="U73" s="125"/>
      <c r="V73" s="125"/>
      <c r="W73" s="125"/>
      <c r="X73" s="126"/>
      <c r="Y73" s="125"/>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7"/>
      <c r="AW73" s="127"/>
      <c r="AX73" s="127"/>
      <c r="AY73" s="127"/>
      <c r="AZ73" s="103"/>
      <c r="BA73" s="103"/>
      <c r="BB73" s="103"/>
      <c r="BC73" s="103"/>
      <c r="BD73" s="103"/>
      <c r="BE73" s="142"/>
      <c r="BF73" s="153"/>
    </row>
    <row r="74" spans="1:58" ht="18" customHeight="1" x14ac:dyDescent="0.2">
      <c r="A74" s="98"/>
      <c r="B74" s="98"/>
      <c r="C74" s="98"/>
      <c r="D74" s="141"/>
      <c r="E74" s="141"/>
      <c r="F74" s="167"/>
      <c r="G74" s="167"/>
      <c r="H74" s="98"/>
      <c r="I74" s="98"/>
      <c r="J74" s="98"/>
      <c r="K74" s="98"/>
      <c r="L74" s="98"/>
      <c r="M74" s="98"/>
      <c r="N74" s="98"/>
      <c r="O74" s="98"/>
      <c r="P74" s="98"/>
      <c r="Q74" s="98"/>
      <c r="R74" s="98"/>
      <c r="S74" s="98"/>
      <c r="T74" s="98"/>
      <c r="U74" s="98"/>
      <c r="V74" s="98"/>
      <c r="W74" s="98"/>
      <c r="X74" s="98"/>
      <c r="Y74" s="98"/>
      <c r="Z74" s="98"/>
      <c r="AA74" s="98"/>
      <c r="AB74" s="98"/>
      <c r="AC74" s="98"/>
      <c r="AD74" s="98"/>
      <c r="AE74" s="98"/>
      <c r="AF74" s="98"/>
      <c r="AG74" s="98"/>
      <c r="AH74" s="98"/>
      <c r="AI74" s="98"/>
      <c r="AJ74" s="98"/>
      <c r="AK74" s="98"/>
      <c r="AL74" s="98"/>
      <c r="AM74" s="98"/>
      <c r="AN74" s="98"/>
      <c r="AO74" s="98"/>
      <c r="AP74" s="98"/>
      <c r="AQ74" s="98"/>
      <c r="AR74" s="98"/>
      <c r="AS74" s="98"/>
      <c r="AT74" s="98"/>
      <c r="AU74" s="98"/>
      <c r="AV74" s="98"/>
      <c r="AW74" s="98"/>
      <c r="AX74" s="98"/>
      <c r="AY74" s="98"/>
      <c r="AZ74" s="98"/>
      <c r="BA74" s="98"/>
      <c r="BB74" s="98"/>
      <c r="BC74" s="98"/>
      <c r="BD74" s="98"/>
      <c r="BE74" s="144"/>
      <c r="BF74" s="153"/>
    </row>
  </sheetData>
  <sheetProtection algorithmName="SHA-512" hashValue="pmKwjBbV8FWrIdnnUk7b7QqrAwZ54n/is6LWraS87CXklyG79uFGCQIGRS5FMpBG03R9t852AAaplvTMCtebuQ==" saltValue="UTEaANhWj/Tid3mnFRMjZg==" spinCount="100000" sheet="1" objects="1" formatColumns="0"/>
  <mergeCells count="47">
    <mergeCell ref="A1:BB1"/>
    <mergeCell ref="C35:BB35"/>
    <mergeCell ref="C20:BB25"/>
    <mergeCell ref="A2:BB2"/>
    <mergeCell ref="C5:BB8"/>
    <mergeCell ref="C11:BB17"/>
    <mergeCell ref="C28:BB32"/>
    <mergeCell ref="P71:X71"/>
    <mergeCell ref="Z71:AY71"/>
    <mergeCell ref="U68:AZ68"/>
    <mergeCell ref="P70:AZ70"/>
    <mergeCell ref="I38:P38"/>
    <mergeCell ref="C46:BB50"/>
    <mergeCell ref="C53:BB53"/>
    <mergeCell ref="C56:BB58"/>
    <mergeCell ref="C61:BB67"/>
    <mergeCell ref="AP69:AS69"/>
    <mergeCell ref="AU69:AV69"/>
    <mergeCell ref="AX69:AY69"/>
    <mergeCell ref="C42:AZ43"/>
    <mergeCell ref="I39:P39"/>
    <mergeCell ref="C38:H38"/>
    <mergeCell ref="Q38:AB38"/>
    <mergeCell ref="C37:H37"/>
    <mergeCell ref="Q37:AB37"/>
    <mergeCell ref="AC37:AJ37"/>
    <mergeCell ref="AK37:AR37"/>
    <mergeCell ref="AS37:AZ37"/>
    <mergeCell ref="I37:P37"/>
    <mergeCell ref="AC38:AJ38"/>
    <mergeCell ref="AK38:AR38"/>
    <mergeCell ref="AS38:AZ38"/>
    <mergeCell ref="C39:H39"/>
    <mergeCell ref="Q39:AB39"/>
    <mergeCell ref="AC39:AJ39"/>
    <mergeCell ref="AK39:AR39"/>
    <mergeCell ref="AS39:AZ39"/>
    <mergeCell ref="Q40:AB40"/>
    <mergeCell ref="AC40:AJ40"/>
    <mergeCell ref="AK40:AR40"/>
    <mergeCell ref="AS40:AZ40"/>
    <mergeCell ref="C40:H41"/>
    <mergeCell ref="I40:P41"/>
    <mergeCell ref="Q41:AB41"/>
    <mergeCell ref="AC41:AJ41"/>
    <mergeCell ref="AK41:AR41"/>
    <mergeCell ref="AS41:AZ41"/>
  </mergeCells>
  <phoneticPr fontId="28"/>
  <conditionalFormatting sqref="Z71:AY71">
    <cfRule type="expression" dxfId="136" priority="4">
      <formula>$Z$71=""</formula>
    </cfRule>
  </conditionalFormatting>
  <conditionalFormatting sqref="AP69:AS69">
    <cfRule type="expression" dxfId="135" priority="3">
      <formula>$AP$69=""</formula>
    </cfRule>
  </conditionalFormatting>
  <conditionalFormatting sqref="AU69:AV69">
    <cfRule type="expression" dxfId="134" priority="6">
      <formula>$AU$69=""</formula>
    </cfRule>
  </conditionalFormatting>
  <conditionalFormatting sqref="AX69:AY69">
    <cfRule type="expression" dxfId="133" priority="5">
      <formula>$AX$69=""</formula>
    </cfRule>
  </conditionalFormatting>
  <dataValidations count="4">
    <dataValidation type="custom" imeMode="disabled" allowBlank="1" showInputMessage="1" showErrorMessage="1" error="日付をご確認ください。" sqref="AX69:AY69" xr:uid="{8E26C7AF-83E7-4B52-B2A7-FFEAE2835BBC}">
      <formula1>DATE(AP69,AU69,AX69)&lt;=EOMONTH(DATE(AP69,AU69,1), 0)</formula1>
    </dataValidation>
    <dataValidation type="custom" imeMode="disabled" allowBlank="1" showInputMessage="1" showErrorMessage="1" sqref="AU69:AV69" xr:uid="{6C76B109-1D5F-4E42-A13A-5288D471DA20}">
      <formula1>OR(AU69=1,AU69=2,AU69=3,AU69=4,AU69=5,AU69=6,AU69=7,AU69=8,AU69=9,AU69=10,AU69=11,AU69=12)</formula1>
    </dataValidation>
    <dataValidation imeMode="disabled" allowBlank="1" showInputMessage="1" showErrorMessage="1" sqref="AO69" xr:uid="{0E62D59F-023E-44B3-9B30-8A89F90409F9}"/>
    <dataValidation type="textLength" imeMode="disabled" operator="equal" allowBlank="1" showInputMessage="1" showErrorMessage="1" error="西暦4桁で入力してください。" sqref="AP69:AS69" xr:uid="{25DBED1F-8911-4C92-9462-CF9C513E4FE4}">
      <formula1>4</formula1>
    </dataValidation>
  </dataValidations>
  <printOptions horizontalCentered="1"/>
  <pageMargins left="0.62992125984251968" right="0.62992125984251968" top="0.43307086614173229" bottom="0.39370078740157483" header="0.31496062992125984" footer="0.31496062992125984"/>
  <pageSetup paperSize="9" scale="55" orientation="portrait" r:id="rId1"/>
  <ignoredErrors>
    <ignoredError sqref="A58:A60 A42:A48 A4:A23 A50:A56 A25:A40"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79716-7D83-438E-A0FF-86ABD4671FB4}">
  <dimension ref="A1:EF121"/>
  <sheetViews>
    <sheetView showGridLines="0" view="pageBreakPreview" zoomScale="80" zoomScaleNormal="80" zoomScaleSheetLayoutView="80" workbookViewId="0">
      <selection sqref="A1:CN1"/>
    </sheetView>
  </sheetViews>
  <sheetFormatPr defaultColWidth="1.36328125" defaultRowHeight="18" customHeight="1" outlineLevelRow="1" x14ac:dyDescent="0.2"/>
  <cols>
    <col min="1" max="4" width="1.453125" style="70" customWidth="1"/>
    <col min="5" max="6" width="1.453125" style="93" customWidth="1"/>
    <col min="7" max="8" width="1.453125" style="94" customWidth="1"/>
    <col min="9" max="93" width="1.453125" style="70" customWidth="1"/>
    <col min="94" max="94" width="4.453125" style="70" bestFit="1" customWidth="1"/>
    <col min="95" max="95" width="51.81640625" style="70" hidden="1" customWidth="1"/>
    <col min="96" max="98" width="1.36328125" style="70"/>
    <col min="99" max="100" width="1.36328125" style="70" customWidth="1"/>
    <col min="101" max="16384" width="1.36328125" style="70"/>
  </cols>
  <sheetData>
    <row r="1" spans="1:126" ht="15" customHeight="1" x14ac:dyDescent="0.2">
      <c r="A1" s="669" t="s">
        <v>473</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669"/>
      <c r="BO1" s="669"/>
      <c r="BP1" s="669"/>
      <c r="BQ1" s="669"/>
      <c r="BR1" s="669"/>
      <c r="BS1" s="669"/>
      <c r="BT1" s="669"/>
      <c r="BU1" s="669"/>
      <c r="BV1" s="669"/>
      <c r="BW1" s="669"/>
      <c r="BX1" s="669"/>
      <c r="BY1" s="669"/>
      <c r="BZ1" s="669"/>
      <c r="CA1" s="669"/>
      <c r="CB1" s="669"/>
      <c r="CC1" s="669"/>
      <c r="CD1" s="669"/>
      <c r="CE1" s="669"/>
      <c r="CF1" s="669"/>
      <c r="CG1" s="669"/>
      <c r="CH1" s="669"/>
      <c r="CI1" s="669"/>
      <c r="CJ1" s="669"/>
      <c r="CK1" s="669"/>
      <c r="CL1" s="669"/>
      <c r="CM1" s="669"/>
      <c r="CN1" s="669"/>
      <c r="CO1" s="73"/>
      <c r="CP1" s="73"/>
    </row>
    <row r="2" spans="1:126" ht="65.5" customHeight="1" x14ac:dyDescent="0.2">
      <c r="A2" s="556" t="s">
        <v>434</v>
      </c>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c r="AM2" s="557"/>
      <c r="AN2" s="557"/>
      <c r="AO2" s="557"/>
      <c r="AP2" s="557"/>
      <c r="AQ2" s="557"/>
      <c r="AR2" s="557"/>
      <c r="AS2" s="557"/>
      <c r="AT2" s="557"/>
      <c r="AU2" s="557"/>
      <c r="AV2" s="557"/>
      <c r="AW2" s="557"/>
      <c r="AX2" s="557"/>
      <c r="AY2" s="557"/>
      <c r="AZ2" s="557"/>
      <c r="BA2" s="557"/>
      <c r="BB2" s="557"/>
      <c r="BC2" s="557"/>
      <c r="BD2" s="557"/>
      <c r="BE2" s="557"/>
      <c r="BF2" s="557"/>
      <c r="BG2" s="557"/>
      <c r="BH2" s="557"/>
      <c r="BI2" s="557"/>
      <c r="BJ2" s="557"/>
      <c r="BK2" s="557"/>
      <c r="BL2" s="557"/>
      <c r="BM2" s="557"/>
      <c r="BN2" s="557"/>
      <c r="BO2" s="557"/>
      <c r="BP2" s="557"/>
      <c r="BQ2" s="557"/>
      <c r="BR2" s="557"/>
      <c r="BS2" s="557"/>
      <c r="BT2" s="557"/>
      <c r="BU2" s="557"/>
      <c r="BV2" s="557"/>
      <c r="BW2" s="557"/>
      <c r="BX2" s="557"/>
      <c r="BY2" s="557"/>
      <c r="BZ2" s="557"/>
      <c r="CA2" s="557"/>
      <c r="CB2" s="557"/>
      <c r="CC2" s="557"/>
      <c r="CD2" s="557"/>
      <c r="CE2" s="557"/>
      <c r="CF2" s="557"/>
      <c r="CG2" s="557"/>
      <c r="CH2" s="557"/>
      <c r="CI2" s="557"/>
      <c r="CJ2" s="557"/>
      <c r="CK2" s="557"/>
      <c r="CL2" s="557"/>
      <c r="CM2" s="557"/>
      <c r="CN2" s="557"/>
      <c r="CO2" s="74"/>
      <c r="CP2" s="74"/>
    </row>
    <row r="3" spans="1:126" s="76" customFormat="1" ht="30" customHeight="1" x14ac:dyDescent="0.2">
      <c r="A3" s="558" t="s">
        <v>41</v>
      </c>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8"/>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8"/>
      <c r="BX3" s="558"/>
      <c r="BY3" s="558"/>
      <c r="BZ3" s="558"/>
      <c r="CA3" s="558"/>
      <c r="CB3" s="558"/>
      <c r="CC3" s="558"/>
      <c r="CD3" s="558"/>
      <c r="CE3" s="558"/>
      <c r="CF3" s="558"/>
      <c r="CG3" s="558"/>
      <c r="CH3" s="558"/>
      <c r="CI3" s="558"/>
      <c r="CJ3" s="558"/>
      <c r="CK3" s="558"/>
      <c r="CL3" s="558"/>
      <c r="CM3" s="558"/>
      <c r="CN3" s="558"/>
      <c r="CO3" s="75"/>
      <c r="CP3" s="75"/>
    </row>
    <row r="4" spans="1:126" s="76" customFormat="1" ht="8.5" customHeight="1" x14ac:dyDescent="0.2">
      <c r="C4" s="77"/>
      <c r="D4" s="77"/>
      <c r="E4" s="235"/>
      <c r="F4" s="235"/>
      <c r="G4" s="78"/>
      <c r="H4" s="78"/>
      <c r="I4" s="77"/>
      <c r="J4" s="13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BN4" s="79"/>
      <c r="BO4" s="79"/>
      <c r="BP4" s="79"/>
      <c r="BQ4" s="79"/>
      <c r="BR4" s="79"/>
      <c r="BS4" s="79"/>
      <c r="BT4" s="79"/>
      <c r="BU4" s="79"/>
      <c r="BV4" s="79"/>
      <c r="BW4" s="79"/>
      <c r="BX4" s="79"/>
      <c r="BY4" s="79"/>
      <c r="BZ4" s="79"/>
      <c r="CA4" s="79"/>
      <c r="CB4" s="79"/>
      <c r="CC4" s="79"/>
      <c r="CD4" s="79"/>
      <c r="CE4" s="79"/>
      <c r="CF4" s="79"/>
      <c r="CG4" s="79"/>
      <c r="CH4" s="79"/>
      <c r="CI4" s="79"/>
      <c r="CJ4" s="79"/>
      <c r="CK4" s="79"/>
      <c r="CL4" s="79"/>
      <c r="CO4" s="70"/>
      <c r="CP4" s="479" t="s">
        <v>290</v>
      </c>
      <c r="CQ4" s="463" t="s">
        <v>292</v>
      </c>
    </row>
    <row r="5" spans="1:126" s="76" customFormat="1" ht="8.5" customHeight="1" x14ac:dyDescent="0.2">
      <c r="C5" s="77"/>
      <c r="D5" s="77"/>
      <c r="E5" s="235"/>
      <c r="F5" s="235"/>
      <c r="G5" s="78"/>
      <c r="H5" s="78"/>
      <c r="I5" s="77"/>
      <c r="J5" s="13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BN5" s="79"/>
      <c r="BO5" s="79"/>
      <c r="BP5" s="79"/>
      <c r="BQ5" s="79"/>
      <c r="BR5" s="79"/>
      <c r="BS5" s="79"/>
      <c r="BT5" s="79"/>
      <c r="BU5" s="79"/>
      <c r="BV5" s="79"/>
      <c r="BW5" s="79"/>
      <c r="BX5" s="79"/>
      <c r="BY5" s="79"/>
      <c r="BZ5" s="79"/>
      <c r="CA5" s="79"/>
      <c r="CB5" s="79"/>
      <c r="CC5" s="79"/>
      <c r="CD5" s="79"/>
      <c r="CE5" s="79"/>
      <c r="CF5" s="79"/>
      <c r="CG5" s="79"/>
      <c r="CH5" s="79"/>
      <c r="CI5" s="79"/>
      <c r="CJ5" s="79"/>
      <c r="CK5" s="79"/>
      <c r="CL5" s="79"/>
      <c r="CO5" s="70"/>
      <c r="CP5" s="479"/>
      <c r="CQ5" s="463"/>
    </row>
    <row r="6" spans="1:126" s="76" customFormat="1" ht="18" customHeight="1" x14ac:dyDescent="0.2">
      <c r="A6" s="77"/>
      <c r="B6" s="77"/>
      <c r="C6" s="77"/>
      <c r="D6" s="77"/>
      <c r="E6" s="235"/>
      <c r="F6" s="235"/>
      <c r="G6" s="78"/>
      <c r="H6" s="78"/>
      <c r="I6" s="77"/>
      <c r="J6" s="77"/>
      <c r="K6" s="77"/>
      <c r="L6" s="77"/>
      <c r="M6" s="77"/>
      <c r="N6" s="77"/>
      <c r="O6" s="77"/>
      <c r="P6" s="77"/>
      <c r="Q6" s="77"/>
      <c r="R6" s="77"/>
      <c r="S6" s="77"/>
      <c r="T6" s="77"/>
      <c r="U6" s="77"/>
      <c r="V6" s="77"/>
      <c r="W6" s="77"/>
      <c r="X6" s="77"/>
      <c r="Y6" s="77"/>
      <c r="Z6" s="77"/>
      <c r="AA6" s="77"/>
      <c r="AB6" s="77"/>
      <c r="AC6" s="77"/>
      <c r="AD6" s="77"/>
      <c r="AE6" s="77"/>
      <c r="AF6" s="77"/>
      <c r="AG6" s="77"/>
      <c r="AH6" s="77"/>
      <c r="AJ6" s="77"/>
      <c r="AK6" s="77"/>
      <c r="AL6" s="77"/>
      <c r="AM6" s="77"/>
      <c r="AN6" s="77"/>
      <c r="AO6" s="77"/>
      <c r="AP6" s="77"/>
      <c r="AQ6" s="77"/>
      <c r="AR6" s="77"/>
      <c r="BJ6" s="480" t="s">
        <v>42</v>
      </c>
      <c r="BK6" s="480"/>
      <c r="BL6" s="480"/>
      <c r="BM6" s="480"/>
      <c r="BN6" s="480"/>
      <c r="BO6" s="480"/>
      <c r="BP6" s="480"/>
      <c r="BQ6" s="480"/>
      <c r="BR6" s="480"/>
      <c r="BS6" s="480"/>
      <c r="BT6" s="573">
        <v>2026</v>
      </c>
      <c r="BU6" s="573"/>
      <c r="BV6" s="573"/>
      <c r="BW6" s="573"/>
      <c r="BX6" s="573"/>
      <c r="BY6" s="480" t="s">
        <v>5</v>
      </c>
      <c r="BZ6" s="480"/>
      <c r="CA6" s="481"/>
      <c r="CB6" s="481"/>
      <c r="CC6" s="481"/>
      <c r="CD6" s="481"/>
      <c r="CE6" s="481"/>
      <c r="CF6" s="480" t="s">
        <v>4</v>
      </c>
      <c r="CG6" s="480"/>
      <c r="CH6" s="481"/>
      <c r="CI6" s="481"/>
      <c r="CJ6" s="481"/>
      <c r="CK6" s="481"/>
      <c r="CL6" s="481"/>
      <c r="CM6" s="480" t="s">
        <v>3</v>
      </c>
      <c r="CN6" s="480"/>
      <c r="CO6" s="80"/>
      <c r="CP6" s="205">
        <v>1</v>
      </c>
      <c r="CQ6" s="241"/>
    </row>
    <row r="7" spans="1:126" s="12" customFormat="1" ht="35" customHeight="1" x14ac:dyDescent="0.2">
      <c r="A7" s="575" t="s">
        <v>228</v>
      </c>
      <c r="B7" s="575"/>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184"/>
      <c r="AF7" s="24"/>
      <c r="AG7" s="474" t="str">
        <f>IF(OR(CA6="",CH6=""),"",IF(DATE(BT6,CA6,CH6)&lt;=EOMONTH(DATE(BT6,CA6,1), 0),"","日付が相違しております。正しい日付を入力してください。↑"))</f>
        <v/>
      </c>
      <c r="AH7" s="474"/>
      <c r="AI7" s="474"/>
      <c r="AJ7" s="474"/>
      <c r="AK7" s="474"/>
      <c r="AL7" s="474"/>
      <c r="AM7" s="474"/>
      <c r="AN7" s="474"/>
      <c r="AO7" s="474"/>
      <c r="AP7" s="474"/>
      <c r="AQ7" s="474"/>
      <c r="AR7" s="474"/>
      <c r="AS7" s="474"/>
      <c r="AT7" s="474"/>
      <c r="AU7" s="474"/>
      <c r="AV7" s="474"/>
      <c r="AW7" s="474"/>
      <c r="AX7" s="474"/>
      <c r="AY7" s="474"/>
      <c r="AZ7" s="474"/>
      <c r="BA7" s="474"/>
      <c r="BB7" s="474"/>
      <c r="BC7" s="474"/>
      <c r="BD7" s="474"/>
      <c r="BE7" s="474"/>
      <c r="BF7" s="474"/>
      <c r="BG7" s="474"/>
      <c r="BH7" s="474"/>
      <c r="BI7" s="474"/>
      <c r="BJ7" s="474"/>
      <c r="BK7" s="474"/>
      <c r="BL7" s="474"/>
      <c r="BM7" s="474"/>
      <c r="BN7" s="474"/>
      <c r="BO7" s="474"/>
      <c r="BP7" s="474"/>
      <c r="BQ7" s="474"/>
      <c r="BR7" s="474"/>
      <c r="BS7" s="474"/>
      <c r="BT7" s="474"/>
      <c r="BU7" s="474"/>
      <c r="BV7" s="474"/>
      <c r="BW7" s="474"/>
      <c r="BX7" s="474"/>
      <c r="BY7" s="474"/>
      <c r="BZ7" s="474"/>
      <c r="CA7" s="474"/>
      <c r="CB7" s="474"/>
      <c r="CC7" s="474"/>
      <c r="CD7" s="474"/>
      <c r="CE7" s="474"/>
      <c r="CF7" s="474"/>
      <c r="CG7" s="474"/>
      <c r="CH7" s="474"/>
      <c r="CI7" s="474"/>
      <c r="CJ7" s="474"/>
      <c r="CK7" s="474"/>
      <c r="CL7" s="474"/>
      <c r="CM7" s="474"/>
      <c r="CN7" s="474"/>
      <c r="CO7" s="171"/>
      <c r="CP7" s="171"/>
    </row>
    <row r="8" spans="1:126" s="12" customFormat="1" ht="18" customHeight="1" x14ac:dyDescent="0.2">
      <c r="A8" s="576" t="s">
        <v>47</v>
      </c>
      <c r="B8" s="576"/>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184"/>
      <c r="AF8" s="474" t="str">
        <f>IF(OR(CA6="",CH6=""),"",IF(AND(DATE(BT6,CA6,CH6)&gt;=日付データ!$B$2,DATE(BT6,CA6,CH6)&lt;=日付データ!$C$2),"",IF(AND(DATE(BT6,CA6,CH6)&gt;=日付データ!$B$3,DATE(BT6,CA6,CH6)&lt;=日付データ!$C$3),"","日付が公募期間外です。公募期間内の日付を入力してください。↑")))</f>
        <v/>
      </c>
      <c r="AG8" s="474"/>
      <c r="AH8" s="474"/>
      <c r="AI8" s="474"/>
      <c r="AJ8" s="474"/>
      <c r="AK8" s="474"/>
      <c r="AL8" s="474"/>
      <c r="AM8" s="474"/>
      <c r="AN8" s="474"/>
      <c r="AO8" s="474"/>
      <c r="AP8" s="474"/>
      <c r="AQ8" s="474"/>
      <c r="AR8" s="474"/>
      <c r="AS8" s="474"/>
      <c r="AT8" s="474"/>
      <c r="AU8" s="474"/>
      <c r="AV8" s="474"/>
      <c r="AW8" s="474"/>
      <c r="AX8" s="474"/>
      <c r="AY8" s="474"/>
      <c r="AZ8" s="474"/>
      <c r="BA8" s="474"/>
      <c r="BB8" s="474"/>
      <c r="BC8" s="474"/>
      <c r="BD8" s="474"/>
      <c r="BE8" s="474"/>
      <c r="BF8" s="474"/>
      <c r="BG8" s="474"/>
      <c r="BH8" s="474"/>
      <c r="BI8" s="474"/>
      <c r="BJ8" s="474"/>
      <c r="BK8" s="474"/>
      <c r="BL8" s="474"/>
      <c r="BM8" s="474"/>
      <c r="BN8" s="474"/>
      <c r="BO8" s="474"/>
      <c r="BP8" s="474"/>
      <c r="BQ8" s="474"/>
      <c r="BR8" s="474"/>
      <c r="BS8" s="474"/>
      <c r="BT8" s="474"/>
      <c r="BU8" s="474"/>
      <c r="BV8" s="474"/>
      <c r="BW8" s="474"/>
      <c r="BX8" s="474"/>
      <c r="BY8" s="474"/>
      <c r="BZ8" s="474"/>
      <c r="CA8" s="474"/>
      <c r="CB8" s="474"/>
      <c r="CC8" s="474"/>
      <c r="CD8" s="474"/>
      <c r="CE8" s="474"/>
      <c r="CF8" s="474"/>
      <c r="CG8" s="474"/>
      <c r="CH8" s="474"/>
      <c r="CI8" s="474"/>
      <c r="CJ8" s="474"/>
      <c r="CK8" s="474"/>
      <c r="CL8" s="474"/>
      <c r="CM8" s="474"/>
      <c r="CN8" s="474"/>
      <c r="CO8" s="184"/>
      <c r="CP8" s="184"/>
    </row>
    <row r="9" spans="1:126" s="20" customFormat="1" ht="18" customHeight="1" x14ac:dyDescent="0.2">
      <c r="A9" s="19"/>
      <c r="B9" s="19"/>
      <c r="C9" s="19"/>
      <c r="D9" s="19"/>
      <c r="E9" s="136"/>
      <c r="F9" s="136"/>
      <c r="G9" s="21"/>
      <c r="H9" s="21"/>
      <c r="I9" s="19"/>
      <c r="J9" s="19"/>
      <c r="K9" s="19"/>
      <c r="L9" s="19"/>
      <c r="M9" s="19"/>
      <c r="N9" s="19"/>
      <c r="O9" s="19"/>
      <c r="P9" s="19"/>
      <c r="Q9" s="19"/>
      <c r="R9" s="19"/>
      <c r="S9" s="19"/>
      <c r="T9" s="19"/>
      <c r="U9" s="19"/>
      <c r="V9" s="19"/>
      <c r="W9" s="19"/>
      <c r="X9" s="19"/>
      <c r="Y9" s="19"/>
      <c r="Z9" s="19"/>
      <c r="AA9" s="19"/>
      <c r="AB9" s="19"/>
      <c r="AC9" s="19"/>
      <c r="AD9" s="19"/>
      <c r="AE9" s="19"/>
      <c r="AF9" s="19"/>
      <c r="AG9" s="19"/>
      <c r="AH9" s="19"/>
      <c r="AJ9" s="19"/>
      <c r="AK9" s="19"/>
      <c r="AL9" s="19"/>
      <c r="AM9" s="19"/>
      <c r="AN9" s="19"/>
      <c r="AO9" s="19"/>
      <c r="AP9" s="19"/>
      <c r="AQ9" s="19"/>
      <c r="AR9" s="19"/>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c r="CN9" s="136"/>
      <c r="CO9" s="57"/>
      <c r="CP9" s="57"/>
    </row>
    <row r="10" spans="1:126" s="20" customFormat="1" ht="18" customHeight="1" x14ac:dyDescent="0.2">
      <c r="A10" s="571" t="s">
        <v>435</v>
      </c>
      <c r="B10" s="571"/>
      <c r="C10" s="571"/>
      <c r="D10" s="571"/>
      <c r="E10" s="571"/>
      <c r="F10" s="571"/>
      <c r="G10" s="571"/>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1"/>
      <c r="AY10" s="571"/>
      <c r="AZ10" s="571"/>
      <c r="BA10" s="571"/>
      <c r="BB10" s="571"/>
      <c r="BC10" s="571"/>
      <c r="BD10" s="571"/>
      <c r="BE10" s="571"/>
      <c r="BF10" s="571"/>
      <c r="BG10" s="571"/>
      <c r="BH10" s="571"/>
      <c r="BI10" s="571"/>
      <c r="BJ10" s="571"/>
      <c r="BK10" s="571"/>
      <c r="BL10" s="571"/>
      <c r="BM10" s="571"/>
      <c r="BN10" s="571"/>
      <c r="BO10" s="571"/>
      <c r="BP10" s="571"/>
      <c r="BQ10" s="571"/>
      <c r="BR10" s="571"/>
      <c r="BS10" s="571"/>
      <c r="BT10" s="571"/>
      <c r="BU10" s="571"/>
      <c r="BV10" s="571"/>
      <c r="BW10" s="571"/>
      <c r="BX10" s="571"/>
      <c r="BY10" s="571"/>
      <c r="BZ10" s="571"/>
      <c r="CA10" s="571"/>
      <c r="CB10" s="571"/>
      <c r="CC10" s="571"/>
      <c r="CD10" s="571"/>
      <c r="CE10" s="571"/>
      <c r="CF10" s="571"/>
      <c r="CG10" s="571"/>
      <c r="CH10" s="571"/>
      <c r="CI10" s="571"/>
      <c r="CJ10" s="571"/>
      <c r="CK10" s="571"/>
      <c r="CL10" s="571"/>
      <c r="CM10" s="571"/>
      <c r="CN10" s="571"/>
      <c r="CO10" s="58"/>
      <c r="CP10" s="58"/>
    </row>
    <row r="11" spans="1:126" s="20" customFormat="1" ht="18" customHeight="1" x14ac:dyDescent="0.2">
      <c r="A11" s="571"/>
      <c r="B11" s="571"/>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1"/>
      <c r="AY11" s="571"/>
      <c r="AZ11" s="571"/>
      <c r="BA11" s="571"/>
      <c r="BB11" s="571"/>
      <c r="BC11" s="571"/>
      <c r="BD11" s="571"/>
      <c r="BE11" s="571"/>
      <c r="BF11" s="571"/>
      <c r="BG11" s="571"/>
      <c r="BH11" s="571"/>
      <c r="BI11" s="571"/>
      <c r="BJ11" s="571"/>
      <c r="BK11" s="571"/>
      <c r="BL11" s="571"/>
      <c r="BM11" s="571"/>
      <c r="BN11" s="571"/>
      <c r="BO11" s="571"/>
      <c r="BP11" s="571"/>
      <c r="BQ11" s="571"/>
      <c r="BR11" s="571"/>
      <c r="BS11" s="571"/>
      <c r="BT11" s="571"/>
      <c r="BU11" s="571"/>
      <c r="BV11" s="571"/>
      <c r="BW11" s="571"/>
      <c r="BX11" s="571"/>
      <c r="BY11" s="571"/>
      <c r="BZ11" s="571"/>
      <c r="CA11" s="571"/>
      <c r="CB11" s="571"/>
      <c r="CC11" s="571"/>
      <c r="CD11" s="571"/>
      <c r="CE11" s="571"/>
      <c r="CF11" s="571"/>
      <c r="CG11" s="571"/>
      <c r="CH11" s="571"/>
      <c r="CI11" s="571"/>
      <c r="CJ11" s="571"/>
      <c r="CK11" s="571"/>
      <c r="CL11" s="571"/>
      <c r="CM11" s="571"/>
      <c r="CN11" s="571"/>
      <c r="CO11" s="58"/>
      <c r="CP11" s="58"/>
    </row>
    <row r="12" spans="1:126" s="20" customFormat="1" ht="18" customHeight="1" x14ac:dyDescent="0.2">
      <c r="A12" s="571"/>
      <c r="B12" s="571"/>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1"/>
      <c r="AA12" s="571"/>
      <c r="AB12" s="571"/>
      <c r="AC12" s="571"/>
      <c r="AD12" s="571"/>
      <c r="AE12" s="571"/>
      <c r="AF12" s="571"/>
      <c r="AG12" s="571"/>
      <c r="AH12" s="571"/>
      <c r="AI12" s="571"/>
      <c r="AJ12" s="571"/>
      <c r="AK12" s="571"/>
      <c r="AL12" s="571"/>
      <c r="AM12" s="571"/>
      <c r="AN12" s="571"/>
      <c r="AO12" s="571"/>
      <c r="AP12" s="571"/>
      <c r="AQ12" s="571"/>
      <c r="AR12" s="571"/>
      <c r="AS12" s="571"/>
      <c r="AT12" s="571"/>
      <c r="AU12" s="571"/>
      <c r="AV12" s="571"/>
      <c r="AW12" s="571"/>
      <c r="AX12" s="571"/>
      <c r="AY12" s="571"/>
      <c r="AZ12" s="571"/>
      <c r="BA12" s="571"/>
      <c r="BB12" s="571"/>
      <c r="BC12" s="571"/>
      <c r="BD12" s="571"/>
      <c r="BE12" s="571"/>
      <c r="BF12" s="571"/>
      <c r="BG12" s="571"/>
      <c r="BH12" s="571"/>
      <c r="BI12" s="571"/>
      <c r="BJ12" s="571"/>
      <c r="BK12" s="571"/>
      <c r="BL12" s="571"/>
      <c r="BM12" s="571"/>
      <c r="BN12" s="571"/>
      <c r="BO12" s="571"/>
      <c r="BP12" s="571"/>
      <c r="BQ12" s="571"/>
      <c r="BR12" s="571"/>
      <c r="BS12" s="571"/>
      <c r="BT12" s="571"/>
      <c r="BU12" s="571"/>
      <c r="BV12" s="571"/>
      <c r="BW12" s="571"/>
      <c r="BX12" s="571"/>
      <c r="BY12" s="571"/>
      <c r="BZ12" s="571"/>
      <c r="CA12" s="571"/>
      <c r="CB12" s="571"/>
      <c r="CC12" s="571"/>
      <c r="CD12" s="571"/>
      <c r="CE12" s="571"/>
      <c r="CF12" s="571"/>
      <c r="CG12" s="571"/>
      <c r="CH12" s="571"/>
      <c r="CI12" s="571"/>
      <c r="CJ12" s="571"/>
      <c r="CK12" s="571"/>
      <c r="CL12" s="571"/>
      <c r="CM12" s="571"/>
      <c r="CN12" s="571"/>
      <c r="CO12" s="58"/>
      <c r="CP12" s="58"/>
      <c r="CQ12" s="185"/>
      <c r="CR12" s="185"/>
      <c r="CS12" s="185"/>
      <c r="CT12" s="185"/>
      <c r="CU12" s="185"/>
      <c r="CV12" s="185"/>
      <c r="CW12" s="185"/>
      <c r="CX12" s="185"/>
      <c r="CY12" s="185"/>
      <c r="CZ12" s="185"/>
      <c r="DA12" s="185"/>
      <c r="DB12" s="185"/>
      <c r="DC12" s="185"/>
      <c r="DD12" s="185"/>
      <c r="DE12" s="185"/>
      <c r="DF12" s="185"/>
      <c r="DG12" s="185"/>
      <c r="DH12" s="185"/>
      <c r="DI12" s="185"/>
      <c r="DJ12" s="185"/>
      <c r="DK12" s="185"/>
      <c r="DL12" s="185"/>
      <c r="DM12" s="185"/>
      <c r="DN12" s="185"/>
      <c r="DO12" s="185"/>
      <c r="DP12" s="185"/>
      <c r="DQ12" s="185"/>
      <c r="DR12" s="185"/>
      <c r="DS12" s="185"/>
      <c r="DT12" s="185"/>
      <c r="DU12" s="185"/>
      <c r="DV12" s="185"/>
    </row>
    <row r="13" spans="1:126" s="20" customFormat="1" ht="18" customHeight="1" x14ac:dyDescent="0.2">
      <c r="A13" s="571"/>
      <c r="B13" s="571"/>
      <c r="C13" s="571"/>
      <c r="D13" s="571"/>
      <c r="E13" s="571"/>
      <c r="F13" s="571"/>
      <c r="G13" s="571"/>
      <c r="H13" s="571"/>
      <c r="I13" s="571"/>
      <c r="J13" s="571"/>
      <c r="K13" s="571"/>
      <c r="L13" s="571"/>
      <c r="M13" s="571"/>
      <c r="N13" s="571"/>
      <c r="O13" s="571"/>
      <c r="P13" s="571"/>
      <c r="Q13" s="571"/>
      <c r="R13" s="571"/>
      <c r="S13" s="571"/>
      <c r="T13" s="571"/>
      <c r="U13" s="571"/>
      <c r="V13" s="571"/>
      <c r="W13" s="571"/>
      <c r="X13" s="571"/>
      <c r="Y13" s="571"/>
      <c r="Z13" s="571"/>
      <c r="AA13" s="571"/>
      <c r="AB13" s="571"/>
      <c r="AC13" s="571"/>
      <c r="AD13" s="571"/>
      <c r="AE13" s="571"/>
      <c r="AF13" s="571"/>
      <c r="AG13" s="571"/>
      <c r="AH13" s="571"/>
      <c r="AI13" s="571"/>
      <c r="AJ13" s="571"/>
      <c r="AK13" s="571"/>
      <c r="AL13" s="571"/>
      <c r="AM13" s="571"/>
      <c r="AN13" s="571"/>
      <c r="AO13" s="571"/>
      <c r="AP13" s="571"/>
      <c r="AQ13" s="571"/>
      <c r="AR13" s="571"/>
      <c r="AS13" s="571"/>
      <c r="AT13" s="571"/>
      <c r="AU13" s="571"/>
      <c r="AV13" s="571"/>
      <c r="AW13" s="571"/>
      <c r="AX13" s="571"/>
      <c r="AY13" s="571"/>
      <c r="AZ13" s="571"/>
      <c r="BA13" s="571"/>
      <c r="BB13" s="571"/>
      <c r="BC13" s="571"/>
      <c r="BD13" s="571"/>
      <c r="BE13" s="571"/>
      <c r="BF13" s="571"/>
      <c r="BG13" s="571"/>
      <c r="BH13" s="571"/>
      <c r="BI13" s="571"/>
      <c r="BJ13" s="571"/>
      <c r="BK13" s="571"/>
      <c r="BL13" s="571"/>
      <c r="BM13" s="571"/>
      <c r="BN13" s="571"/>
      <c r="BO13" s="571"/>
      <c r="BP13" s="571"/>
      <c r="BQ13" s="571"/>
      <c r="BR13" s="571"/>
      <c r="BS13" s="571"/>
      <c r="BT13" s="571"/>
      <c r="BU13" s="571"/>
      <c r="BV13" s="571"/>
      <c r="BW13" s="571"/>
      <c r="BX13" s="571"/>
      <c r="BY13" s="571"/>
      <c r="BZ13" s="571"/>
      <c r="CA13" s="571"/>
      <c r="CB13" s="571"/>
      <c r="CC13" s="571"/>
      <c r="CD13" s="571"/>
      <c r="CE13" s="571"/>
      <c r="CF13" s="571"/>
      <c r="CG13" s="571"/>
      <c r="CH13" s="571"/>
      <c r="CI13" s="571"/>
      <c r="CJ13" s="571"/>
      <c r="CK13" s="571"/>
      <c r="CL13" s="571"/>
      <c r="CM13" s="571"/>
      <c r="CN13" s="571"/>
      <c r="CO13" s="58"/>
      <c r="CP13" s="58"/>
      <c r="CQ13" s="185"/>
      <c r="CR13" s="185"/>
      <c r="CS13" s="185"/>
      <c r="CT13" s="185"/>
      <c r="CU13" s="185"/>
      <c r="CV13" s="185"/>
      <c r="CW13" s="185"/>
      <c r="CX13" s="185"/>
      <c r="CY13" s="185"/>
      <c r="CZ13" s="185"/>
      <c r="DA13" s="185"/>
      <c r="DB13" s="185"/>
      <c r="DC13" s="185"/>
      <c r="DD13" s="185"/>
      <c r="DE13" s="185"/>
      <c r="DF13" s="185"/>
      <c r="DG13" s="185"/>
      <c r="DH13" s="185"/>
      <c r="DI13" s="185"/>
      <c r="DJ13" s="185"/>
      <c r="DK13" s="185"/>
      <c r="DL13" s="185"/>
      <c r="DM13" s="185"/>
      <c r="DN13" s="185"/>
      <c r="DO13" s="185"/>
      <c r="DP13" s="185"/>
      <c r="DQ13" s="185"/>
      <c r="DR13" s="185"/>
      <c r="DS13" s="185"/>
      <c r="DT13" s="185"/>
      <c r="DU13" s="185"/>
      <c r="DV13" s="185"/>
    </row>
    <row r="14" spans="1:126" s="20" customFormat="1" ht="18" customHeight="1" x14ac:dyDescent="0.2">
      <c r="A14" s="135"/>
      <c r="B14" s="135"/>
      <c r="C14" s="135"/>
      <c r="D14" s="135"/>
      <c r="E14" s="135"/>
      <c r="F14" s="135"/>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35"/>
      <c r="AY14" s="135"/>
      <c r="AZ14" s="135"/>
      <c r="BA14" s="135"/>
      <c r="BB14" s="135"/>
      <c r="BC14" s="135"/>
      <c r="BD14" s="135"/>
      <c r="BE14" s="135"/>
      <c r="BF14" s="135"/>
      <c r="BG14" s="135"/>
      <c r="BH14" s="135"/>
      <c r="BI14" s="135"/>
      <c r="BJ14" s="135"/>
      <c r="BK14" s="135"/>
      <c r="BL14" s="135"/>
      <c r="BM14" s="135"/>
      <c r="BN14" s="135"/>
      <c r="BO14" s="135"/>
      <c r="BP14" s="135"/>
      <c r="BQ14" s="135"/>
      <c r="BR14" s="135"/>
      <c r="BS14" s="135"/>
      <c r="BT14" s="135"/>
      <c r="BU14" s="135"/>
      <c r="BV14" s="135"/>
      <c r="BW14" s="135"/>
      <c r="BX14" s="135"/>
      <c r="BY14" s="135"/>
      <c r="BZ14" s="135"/>
      <c r="CA14" s="135"/>
      <c r="CB14" s="135"/>
      <c r="CC14" s="135"/>
      <c r="CD14" s="135"/>
      <c r="CE14" s="135"/>
      <c r="CF14" s="135"/>
      <c r="CG14" s="135"/>
      <c r="CH14" s="135"/>
      <c r="CI14" s="135"/>
      <c r="CJ14" s="135"/>
      <c r="CK14" s="135"/>
      <c r="CL14" s="135"/>
      <c r="CM14" s="135"/>
      <c r="CN14" s="135"/>
      <c r="CO14" s="58"/>
      <c r="CP14" s="58"/>
      <c r="CQ14" s="185"/>
      <c r="CR14" s="185"/>
      <c r="CS14" s="185"/>
      <c r="CT14" s="185"/>
      <c r="CU14" s="185"/>
      <c r="CV14" s="185"/>
      <c r="CW14" s="185"/>
      <c r="CX14" s="185"/>
      <c r="CY14" s="185"/>
      <c r="CZ14" s="185"/>
      <c r="DA14" s="185"/>
      <c r="DB14" s="185"/>
      <c r="DC14" s="185"/>
      <c r="DD14" s="185"/>
      <c r="DE14" s="185"/>
      <c r="DF14" s="185"/>
      <c r="DG14" s="185"/>
      <c r="DH14" s="185"/>
      <c r="DI14" s="185"/>
      <c r="DJ14" s="185"/>
      <c r="DK14" s="185"/>
      <c r="DL14" s="185"/>
      <c r="DM14" s="185"/>
      <c r="DN14" s="185"/>
      <c r="DO14" s="185"/>
      <c r="DP14" s="185"/>
      <c r="DQ14" s="185"/>
      <c r="DR14" s="185"/>
      <c r="DS14" s="185"/>
      <c r="DT14" s="185"/>
      <c r="DU14" s="185"/>
      <c r="DV14" s="185"/>
    </row>
    <row r="15" spans="1:126" s="20" customFormat="1" ht="18" customHeight="1" x14ac:dyDescent="0.2">
      <c r="A15" s="572" t="s">
        <v>49</v>
      </c>
      <c r="B15" s="572"/>
      <c r="C15" s="572"/>
      <c r="D15" s="572"/>
      <c r="E15" s="572"/>
      <c r="F15" s="572"/>
      <c r="G15" s="572"/>
      <c r="H15" s="572"/>
      <c r="I15" s="572"/>
      <c r="J15" s="572"/>
      <c r="K15" s="572"/>
      <c r="L15" s="572"/>
      <c r="M15" s="572"/>
      <c r="N15" s="572"/>
      <c r="O15" s="572"/>
      <c r="P15" s="572"/>
      <c r="Q15" s="572"/>
      <c r="R15" s="572"/>
      <c r="S15" s="572"/>
      <c r="T15" s="572"/>
      <c r="U15" s="572"/>
      <c r="V15" s="572"/>
      <c r="W15" s="572"/>
      <c r="X15" s="572"/>
      <c r="Y15" s="572"/>
      <c r="Z15" s="572"/>
      <c r="AA15" s="572"/>
      <c r="AB15" s="572"/>
      <c r="AC15" s="572"/>
      <c r="AD15" s="572"/>
      <c r="AE15" s="572"/>
      <c r="AF15" s="572"/>
      <c r="AG15" s="572"/>
      <c r="AH15" s="572"/>
      <c r="AI15" s="572"/>
      <c r="AJ15" s="572"/>
      <c r="AK15" s="572"/>
      <c r="AL15" s="572"/>
      <c r="AM15" s="572"/>
      <c r="AN15" s="572"/>
      <c r="AO15" s="572"/>
      <c r="AP15" s="572"/>
      <c r="AQ15" s="572"/>
      <c r="AR15" s="572"/>
      <c r="AS15" s="572"/>
      <c r="AT15" s="572"/>
      <c r="AU15" s="572"/>
      <c r="AV15" s="572"/>
      <c r="AW15" s="572"/>
      <c r="AX15" s="572"/>
      <c r="AY15" s="572"/>
      <c r="AZ15" s="572"/>
      <c r="BA15" s="572"/>
      <c r="BB15" s="572"/>
      <c r="BC15" s="572"/>
      <c r="BD15" s="572"/>
      <c r="BE15" s="572"/>
      <c r="BF15" s="572"/>
      <c r="BG15" s="572"/>
      <c r="BH15" s="572"/>
      <c r="BI15" s="572"/>
      <c r="BJ15" s="572"/>
      <c r="BK15" s="572"/>
      <c r="BL15" s="572"/>
      <c r="BM15" s="572"/>
      <c r="BN15" s="572"/>
      <c r="BO15" s="572"/>
      <c r="BP15" s="572"/>
      <c r="BQ15" s="572"/>
      <c r="BR15" s="572"/>
      <c r="BS15" s="572"/>
      <c r="BT15" s="572"/>
      <c r="BU15" s="572"/>
      <c r="BV15" s="572"/>
      <c r="BW15" s="572"/>
      <c r="BX15" s="572"/>
      <c r="BY15" s="572"/>
      <c r="BZ15" s="572"/>
      <c r="CA15" s="572"/>
      <c r="CB15" s="572"/>
      <c r="CC15" s="572"/>
      <c r="CD15" s="572"/>
      <c r="CE15" s="572"/>
      <c r="CF15" s="572"/>
      <c r="CG15" s="572"/>
      <c r="CH15" s="572"/>
      <c r="CI15" s="572"/>
      <c r="CJ15" s="572"/>
      <c r="CK15" s="572"/>
      <c r="CL15" s="572"/>
      <c r="CM15" s="572"/>
      <c r="CN15" s="572"/>
      <c r="CO15" s="59"/>
      <c r="CP15" s="59"/>
      <c r="CQ15" s="185"/>
      <c r="CR15" s="185"/>
      <c r="CS15" s="185"/>
      <c r="CT15" s="185"/>
      <c r="CU15" s="185"/>
      <c r="CV15" s="185"/>
      <c r="CW15" s="185"/>
      <c r="CX15" s="185"/>
      <c r="CY15" s="185"/>
      <c r="CZ15" s="185"/>
      <c r="DA15" s="185"/>
      <c r="DB15" s="185"/>
      <c r="DC15" s="185"/>
      <c r="DD15" s="185"/>
      <c r="DE15" s="185"/>
      <c r="DF15" s="185"/>
      <c r="DG15" s="185"/>
      <c r="DH15" s="185"/>
      <c r="DI15" s="185"/>
      <c r="DJ15" s="185"/>
      <c r="DK15" s="185"/>
      <c r="DL15" s="185"/>
      <c r="DM15" s="185"/>
      <c r="DN15" s="185"/>
      <c r="DO15" s="185"/>
      <c r="DP15" s="185"/>
      <c r="DQ15" s="185"/>
      <c r="DR15" s="185"/>
      <c r="DS15" s="185"/>
      <c r="DT15" s="185"/>
      <c r="DU15" s="185"/>
      <c r="DV15" s="185"/>
    </row>
    <row r="16" spans="1:126" s="20" customFormat="1" ht="18" customHeight="1" x14ac:dyDescent="0.2">
      <c r="A16" s="256"/>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6"/>
      <c r="AK16" s="256"/>
      <c r="AL16" s="256"/>
      <c r="AM16" s="256"/>
      <c r="AN16" s="256"/>
      <c r="AO16" s="256"/>
      <c r="AP16" s="256"/>
      <c r="AQ16" s="256"/>
      <c r="AR16" s="256"/>
      <c r="AS16" s="256"/>
      <c r="AT16" s="256"/>
      <c r="AU16" s="256"/>
      <c r="AV16" s="256"/>
      <c r="AW16" s="256"/>
      <c r="AX16" s="256"/>
      <c r="AY16" s="256"/>
      <c r="AZ16" s="256"/>
      <c r="BA16" s="256"/>
      <c r="BB16" s="256"/>
      <c r="BC16" s="256"/>
      <c r="BD16" s="256"/>
      <c r="BE16" s="256"/>
      <c r="BF16" s="256"/>
      <c r="BG16" s="256"/>
      <c r="BH16" s="256"/>
      <c r="BI16" s="256"/>
      <c r="BJ16" s="256"/>
      <c r="BK16" s="256"/>
      <c r="BL16" s="256"/>
      <c r="BM16" s="256"/>
      <c r="BN16" s="256"/>
      <c r="BO16" s="256"/>
      <c r="BP16" s="256"/>
      <c r="BQ16" s="256"/>
      <c r="BR16" s="256"/>
      <c r="BS16" s="256"/>
      <c r="BT16" s="256"/>
      <c r="BU16" s="256"/>
      <c r="BV16" s="256"/>
      <c r="BW16" s="256"/>
      <c r="BX16" s="256"/>
      <c r="BY16" s="256"/>
      <c r="BZ16" s="256"/>
      <c r="CA16" s="256"/>
      <c r="CB16" s="256"/>
      <c r="CC16" s="256"/>
      <c r="CD16" s="256"/>
      <c r="CE16" s="256"/>
      <c r="CF16" s="256"/>
      <c r="CG16" s="256"/>
      <c r="CH16" s="256"/>
      <c r="CI16" s="256"/>
      <c r="CJ16" s="256"/>
      <c r="CK16" s="256"/>
      <c r="CL16" s="256"/>
      <c r="CM16" s="256"/>
      <c r="CN16" s="256"/>
      <c r="CO16" s="59"/>
      <c r="CP16" s="59"/>
      <c r="CQ16" s="185"/>
      <c r="CR16" s="185"/>
      <c r="CS16" s="185"/>
      <c r="CT16" s="185"/>
      <c r="CU16" s="185"/>
      <c r="CV16" s="185"/>
      <c r="CW16" s="185"/>
      <c r="CX16" s="185"/>
      <c r="CY16" s="185"/>
      <c r="CZ16" s="185"/>
      <c r="DA16" s="185"/>
      <c r="DB16" s="185"/>
      <c r="DC16" s="185"/>
      <c r="DD16" s="185"/>
      <c r="DE16" s="185"/>
      <c r="DF16" s="185"/>
      <c r="DG16" s="185"/>
      <c r="DH16" s="185"/>
      <c r="DI16" s="185"/>
      <c r="DJ16" s="185"/>
      <c r="DK16" s="185"/>
      <c r="DL16" s="185"/>
      <c r="DM16" s="185"/>
      <c r="DN16" s="185"/>
      <c r="DO16" s="185"/>
      <c r="DP16" s="185"/>
      <c r="DQ16" s="185"/>
      <c r="DR16" s="185"/>
      <c r="DS16" s="185"/>
      <c r="DT16" s="185"/>
      <c r="DU16" s="185"/>
      <c r="DV16" s="185"/>
    </row>
    <row r="17" spans="1:126" s="76" customFormat="1" ht="24" customHeight="1" x14ac:dyDescent="0.2">
      <c r="A17" s="81"/>
      <c r="B17" s="81"/>
      <c r="C17" s="81"/>
      <c r="D17" s="81"/>
      <c r="E17" s="81"/>
      <c r="F17" s="81"/>
      <c r="G17" s="81"/>
      <c r="H17" s="81"/>
      <c r="I17" s="81"/>
      <c r="J17" s="81"/>
      <c r="T17" s="81"/>
      <c r="AD17" s="81"/>
      <c r="AE17" s="81"/>
      <c r="AF17" s="81"/>
      <c r="AG17" s="81"/>
      <c r="AH17" s="81"/>
      <c r="AI17" s="81"/>
      <c r="AJ17" s="81"/>
      <c r="AK17" s="81"/>
      <c r="AL17" s="81"/>
      <c r="AM17" s="81"/>
      <c r="AN17" s="81"/>
      <c r="AO17" s="81"/>
      <c r="AP17" s="81"/>
      <c r="AQ17" s="81"/>
      <c r="AR17" s="81"/>
      <c r="CO17" s="70"/>
      <c r="CP17" s="70"/>
      <c r="CQ17" s="185"/>
      <c r="CR17" s="185"/>
      <c r="CS17" s="185"/>
      <c r="CT17" s="185"/>
      <c r="CU17" s="185"/>
      <c r="CV17" s="185"/>
      <c r="CW17" s="185"/>
      <c r="CX17" s="185"/>
      <c r="CY17" s="185"/>
      <c r="CZ17" s="185"/>
      <c r="DA17" s="185"/>
      <c r="DB17" s="185"/>
      <c r="DC17" s="185"/>
      <c r="DD17" s="185"/>
      <c r="DE17" s="185"/>
      <c r="DF17" s="185"/>
      <c r="DG17" s="185"/>
      <c r="DH17" s="185"/>
      <c r="DI17" s="185"/>
      <c r="DJ17" s="185"/>
      <c r="DK17" s="185"/>
      <c r="DL17" s="185"/>
      <c r="DM17" s="185"/>
      <c r="DN17" s="185"/>
      <c r="DO17" s="185"/>
      <c r="DP17" s="185"/>
      <c r="DQ17" s="185"/>
      <c r="DR17" s="185"/>
      <c r="DS17" s="185"/>
      <c r="DT17" s="185"/>
      <c r="DU17" s="185"/>
      <c r="DV17" s="185"/>
    </row>
    <row r="18" spans="1:126" ht="16.5" customHeight="1" thickBot="1" x14ac:dyDescent="0.25">
      <c r="A18" s="432" t="s">
        <v>500</v>
      </c>
      <c r="B18" s="432"/>
      <c r="C18" s="432"/>
      <c r="D18" s="432"/>
      <c r="E18" s="432"/>
      <c r="F18" s="432"/>
      <c r="G18" s="432"/>
      <c r="H18" s="432"/>
      <c r="I18" s="432"/>
      <c r="J18" s="432"/>
      <c r="K18" s="432"/>
      <c r="L18" s="432"/>
      <c r="M18" s="432"/>
      <c r="N18" s="432"/>
      <c r="O18" s="432"/>
      <c r="P18" s="432"/>
      <c r="Q18" s="432"/>
      <c r="R18" s="432"/>
      <c r="S18" s="432"/>
      <c r="T18" s="432"/>
      <c r="U18" s="432"/>
      <c r="V18" s="432"/>
      <c r="W18" s="432"/>
      <c r="X18" s="432"/>
      <c r="Y18" s="432"/>
      <c r="Z18" s="432"/>
      <c r="AA18" s="432"/>
      <c r="AB18" s="432"/>
      <c r="AC18" s="432"/>
      <c r="AD18" s="432"/>
      <c r="AE18" s="432"/>
      <c r="AF18" s="432"/>
      <c r="AG18" s="432"/>
      <c r="AH18" s="432"/>
      <c r="AI18" s="432"/>
      <c r="AJ18" s="432"/>
      <c r="AK18" s="432"/>
      <c r="AL18" s="432"/>
      <c r="AM18" s="432"/>
      <c r="AN18" s="432"/>
      <c r="AO18" s="432"/>
      <c r="AP18" s="432"/>
      <c r="AQ18" s="432"/>
      <c r="AR18" s="432"/>
      <c r="AS18" s="432"/>
      <c r="AT18" s="432"/>
      <c r="AU18" s="432"/>
      <c r="AV18" s="432"/>
      <c r="AW18" s="432"/>
      <c r="AX18" s="432"/>
      <c r="AY18" s="432"/>
      <c r="AZ18" s="432"/>
      <c r="BA18" s="432"/>
      <c r="BB18" s="432"/>
      <c r="BC18" s="432"/>
      <c r="BD18" s="432"/>
      <c r="BE18" s="432"/>
      <c r="BF18" s="432"/>
      <c r="BG18" s="432"/>
      <c r="BH18" s="432"/>
      <c r="BI18" s="432"/>
      <c r="BJ18" s="432"/>
      <c r="BK18" s="432"/>
      <c r="BL18" s="432"/>
      <c r="BM18" s="432"/>
      <c r="BN18" s="432"/>
      <c r="BO18" s="432"/>
      <c r="BP18" s="432"/>
      <c r="BQ18" s="432"/>
      <c r="BR18" s="432"/>
      <c r="BS18" s="432"/>
      <c r="BT18" s="432"/>
      <c r="BU18" s="432"/>
      <c r="BV18" s="432"/>
      <c r="BW18" s="432"/>
      <c r="BX18" s="432"/>
      <c r="BY18" s="432"/>
      <c r="BZ18" s="432"/>
      <c r="CA18" s="432"/>
      <c r="CB18" s="432"/>
      <c r="CC18" s="432"/>
      <c r="CD18" s="432"/>
      <c r="CE18" s="432"/>
      <c r="CF18" s="432"/>
      <c r="CG18" s="432"/>
      <c r="CH18" s="432"/>
      <c r="CI18" s="432"/>
      <c r="CJ18" s="432"/>
      <c r="CK18" s="432"/>
      <c r="CL18" s="432"/>
      <c r="CM18" s="432"/>
      <c r="CN18" s="432"/>
      <c r="CO18" s="82"/>
      <c r="CP18" s="206" t="s">
        <v>290</v>
      </c>
      <c r="CQ18" s="207" t="s">
        <v>291</v>
      </c>
      <c r="CR18" s="185"/>
      <c r="CS18" s="185"/>
      <c r="CT18" s="185"/>
      <c r="CU18" s="185"/>
      <c r="CV18" s="185"/>
      <c r="CW18" s="185"/>
      <c r="CX18" s="185"/>
      <c r="CY18" s="185"/>
      <c r="CZ18" s="185"/>
      <c r="DA18" s="185"/>
      <c r="DB18" s="185"/>
      <c r="DC18" s="185"/>
      <c r="DD18" s="185"/>
      <c r="DE18" s="185"/>
      <c r="DF18" s="185"/>
      <c r="DG18" s="185"/>
      <c r="DH18" s="185"/>
      <c r="DI18" s="185"/>
      <c r="DJ18" s="185"/>
      <c r="DK18" s="185"/>
      <c r="DL18" s="185"/>
      <c r="DM18" s="185"/>
      <c r="DN18" s="185"/>
      <c r="DO18" s="185"/>
      <c r="DP18" s="185"/>
      <c r="DQ18" s="185"/>
      <c r="DR18" s="185"/>
      <c r="DS18" s="185"/>
      <c r="DT18" s="185"/>
      <c r="DU18" s="185"/>
      <c r="DV18" s="185"/>
    </row>
    <row r="19" spans="1:126" ht="16.5" hidden="1" customHeight="1" thickBot="1" x14ac:dyDescent="0.25">
      <c r="A19" s="82"/>
      <c r="B19" s="82"/>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c r="BJ19" s="82"/>
      <c r="BK19" s="82"/>
      <c r="BL19" s="82"/>
      <c r="BM19" s="82"/>
      <c r="BN19" s="82"/>
      <c r="BO19" s="82"/>
      <c r="BP19" s="82"/>
      <c r="BQ19" s="82"/>
      <c r="BR19" s="82"/>
      <c r="BS19" s="82"/>
      <c r="BT19" s="82"/>
      <c r="BU19" s="82"/>
      <c r="BV19" s="82"/>
      <c r="BW19" s="82"/>
      <c r="BX19" s="82"/>
      <c r="BY19" s="82"/>
      <c r="BZ19" s="82"/>
      <c r="CA19" s="82"/>
      <c r="CB19" s="82"/>
      <c r="CC19" s="82"/>
      <c r="CD19" s="82"/>
      <c r="CE19" s="82"/>
      <c r="CF19" s="82"/>
      <c r="CG19" s="82"/>
      <c r="CH19" s="82"/>
      <c r="CI19" s="82"/>
      <c r="CJ19" s="82"/>
      <c r="CK19" s="82"/>
      <c r="CL19" s="82"/>
      <c r="CM19" s="82"/>
      <c r="CN19" s="82"/>
      <c r="CO19" s="82"/>
      <c r="CP19" s="206">
        <v>2</v>
      </c>
      <c r="CQ19" s="207"/>
      <c r="CR19" s="185"/>
      <c r="CS19" s="185"/>
      <c r="CT19" s="185"/>
      <c r="CU19" s="185"/>
      <c r="CV19" s="185"/>
      <c r="CW19" s="185"/>
      <c r="CX19" s="185"/>
      <c r="CY19" s="185"/>
      <c r="CZ19" s="185"/>
      <c r="DA19" s="185"/>
      <c r="DB19" s="185"/>
      <c r="DC19" s="185"/>
      <c r="DD19" s="185"/>
      <c r="DE19" s="185"/>
      <c r="DF19" s="185"/>
      <c r="DG19" s="185"/>
      <c r="DH19" s="185"/>
      <c r="DI19" s="185"/>
      <c r="DJ19" s="185"/>
      <c r="DK19" s="185"/>
      <c r="DL19" s="185"/>
      <c r="DM19" s="185"/>
      <c r="DN19" s="185"/>
      <c r="DO19" s="185"/>
      <c r="DP19" s="185"/>
      <c r="DQ19" s="185"/>
      <c r="DR19" s="185"/>
      <c r="DS19" s="185"/>
      <c r="DT19" s="185"/>
      <c r="DU19" s="185"/>
      <c r="DV19" s="185"/>
    </row>
    <row r="20" spans="1:126" ht="38.5" hidden="1" customHeight="1" thickBot="1" x14ac:dyDescent="0.25">
      <c r="A20" s="433"/>
      <c r="B20" s="434"/>
      <c r="C20" s="434"/>
      <c r="D20" s="434"/>
      <c r="E20" s="434"/>
      <c r="F20" s="434"/>
      <c r="G20" s="434"/>
      <c r="H20" s="434"/>
      <c r="I20" s="434"/>
      <c r="J20" s="434"/>
      <c r="K20" s="435"/>
      <c r="L20" s="577"/>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78"/>
      <c r="AL20" s="578"/>
      <c r="AM20" s="578"/>
      <c r="AN20" s="578"/>
      <c r="AO20" s="578"/>
      <c r="AP20" s="578"/>
      <c r="AQ20" s="578"/>
      <c r="AR20" s="578"/>
      <c r="AS20" s="578"/>
      <c r="AT20" s="578"/>
      <c r="AU20" s="578"/>
      <c r="AV20" s="578"/>
      <c r="AW20" s="578"/>
      <c r="AX20" s="578"/>
      <c r="AY20" s="578"/>
      <c r="AZ20" s="578"/>
      <c r="BA20" s="578"/>
      <c r="BB20" s="578"/>
      <c r="BC20" s="578"/>
      <c r="BD20" s="578"/>
      <c r="BE20" s="579"/>
      <c r="BF20" s="580"/>
      <c r="BG20" s="580"/>
      <c r="BH20" s="580"/>
      <c r="BI20" s="580"/>
      <c r="BJ20" s="580"/>
      <c r="BK20" s="580"/>
      <c r="BL20" s="580"/>
      <c r="BM20" s="580"/>
      <c r="BN20" s="580"/>
      <c r="BO20" s="580"/>
      <c r="BP20" s="580"/>
      <c r="BQ20" s="581"/>
      <c r="BR20" s="581"/>
      <c r="BS20" s="581"/>
      <c r="BT20" s="581"/>
      <c r="BU20" s="581"/>
      <c r="BV20" s="581"/>
      <c r="BW20" s="581"/>
      <c r="BX20" s="581"/>
      <c r="BY20" s="581"/>
      <c r="BZ20" s="581"/>
      <c r="CA20" s="581"/>
      <c r="CB20" s="581"/>
      <c r="CC20" s="581"/>
      <c r="CD20" s="581"/>
      <c r="CE20" s="581"/>
      <c r="CF20" s="581"/>
      <c r="CG20" s="581"/>
      <c r="CH20" s="581"/>
      <c r="CI20" s="581"/>
      <c r="CJ20" s="581"/>
      <c r="CK20" s="581"/>
      <c r="CL20" s="581"/>
      <c r="CM20" s="581"/>
      <c r="CN20" s="582"/>
      <c r="CO20" s="255"/>
      <c r="CP20" s="206">
        <v>3</v>
      </c>
      <c r="CQ20" s="241"/>
      <c r="CR20" s="185"/>
      <c r="CS20" s="185"/>
      <c r="CT20" s="185"/>
      <c r="CU20" s="185"/>
      <c r="CV20" s="185"/>
      <c r="CW20" s="185"/>
      <c r="CX20" s="185"/>
      <c r="CY20" s="185"/>
      <c r="CZ20" s="185"/>
      <c r="DA20" s="185"/>
      <c r="DB20" s="185"/>
      <c r="DC20" s="185"/>
      <c r="DD20" s="185"/>
      <c r="DE20" s="185"/>
      <c r="DF20" s="185"/>
      <c r="DG20" s="185"/>
      <c r="DH20" s="185"/>
      <c r="DI20" s="185"/>
      <c r="DJ20" s="185"/>
      <c r="DK20" s="185"/>
      <c r="DL20" s="185"/>
      <c r="DM20" s="185"/>
      <c r="DN20" s="185"/>
      <c r="DO20" s="185"/>
      <c r="DP20" s="185"/>
      <c r="DQ20" s="185"/>
      <c r="DR20" s="185"/>
      <c r="DS20" s="185"/>
      <c r="DT20" s="185"/>
      <c r="DU20" s="185"/>
      <c r="DV20" s="185"/>
    </row>
    <row r="21" spans="1:126" ht="38.5" hidden="1" customHeight="1" thickBot="1" x14ac:dyDescent="0.25">
      <c r="A21" s="351"/>
      <c r="B21" s="351"/>
      <c r="C21" s="351"/>
      <c r="D21" s="351"/>
      <c r="E21" s="351"/>
      <c r="F21" s="351"/>
      <c r="G21" s="351"/>
      <c r="H21" s="351"/>
      <c r="I21" s="351"/>
      <c r="J21" s="351"/>
      <c r="K21" s="352"/>
      <c r="L21" s="353"/>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4"/>
      <c r="AY21" s="354"/>
      <c r="AZ21" s="354"/>
      <c r="BA21" s="354"/>
      <c r="BB21" s="354"/>
      <c r="BC21" s="354"/>
      <c r="BD21" s="354"/>
      <c r="BE21" s="355"/>
      <c r="BF21" s="356"/>
      <c r="BG21" s="357"/>
      <c r="BH21" s="357"/>
      <c r="BI21" s="357"/>
      <c r="BJ21" s="357"/>
      <c r="BK21" s="357"/>
      <c r="BL21" s="357"/>
      <c r="BM21" s="357"/>
      <c r="BN21" s="357"/>
      <c r="BO21" s="357"/>
      <c r="BP21" s="358"/>
      <c r="BQ21" s="353"/>
      <c r="BR21" s="354"/>
      <c r="BS21" s="354"/>
      <c r="BT21" s="354"/>
      <c r="BU21" s="354"/>
      <c r="BV21" s="354"/>
      <c r="BW21" s="354"/>
      <c r="BX21" s="354"/>
      <c r="BY21" s="354"/>
      <c r="BZ21" s="354"/>
      <c r="CA21" s="354"/>
      <c r="CB21" s="354"/>
      <c r="CC21" s="354"/>
      <c r="CD21" s="354"/>
      <c r="CE21" s="354"/>
      <c r="CF21" s="354"/>
      <c r="CG21" s="354"/>
      <c r="CH21" s="354"/>
      <c r="CI21" s="354"/>
      <c r="CJ21" s="354"/>
      <c r="CK21" s="354"/>
      <c r="CL21" s="354"/>
      <c r="CM21" s="354"/>
      <c r="CN21" s="359"/>
      <c r="CO21" s="255"/>
      <c r="CP21" s="206">
        <v>4</v>
      </c>
      <c r="CQ21" s="241"/>
      <c r="CR21" s="185"/>
      <c r="CS21" s="185"/>
      <c r="CT21" s="185"/>
      <c r="CU21" s="185"/>
      <c r="CV21" s="185"/>
      <c r="CW21" s="185"/>
      <c r="CX21" s="185"/>
      <c r="CY21" s="185"/>
      <c r="CZ21" s="185"/>
      <c r="DA21" s="185"/>
      <c r="DB21" s="185"/>
      <c r="DC21" s="185"/>
      <c r="DD21" s="185"/>
      <c r="DE21" s="185"/>
      <c r="DF21" s="185"/>
      <c r="DG21" s="185"/>
      <c r="DH21" s="185"/>
      <c r="DI21" s="185"/>
      <c r="DJ21" s="185"/>
      <c r="DK21" s="185"/>
      <c r="DL21" s="185"/>
      <c r="DM21" s="185"/>
      <c r="DN21" s="185"/>
      <c r="DO21" s="185"/>
      <c r="DP21" s="185"/>
      <c r="DQ21" s="185"/>
      <c r="DR21" s="185"/>
      <c r="DS21" s="185"/>
      <c r="DT21" s="185"/>
      <c r="DU21" s="185"/>
      <c r="DV21" s="185"/>
    </row>
    <row r="22" spans="1:126" ht="38.5" hidden="1" customHeight="1" thickBot="1" x14ac:dyDescent="0.25">
      <c r="A22" s="351"/>
      <c r="B22" s="351"/>
      <c r="C22" s="351"/>
      <c r="D22" s="351"/>
      <c r="E22" s="351"/>
      <c r="F22" s="351"/>
      <c r="G22" s="351"/>
      <c r="H22" s="351"/>
      <c r="I22" s="351"/>
      <c r="J22" s="351"/>
      <c r="K22" s="352"/>
      <c r="L22" s="353"/>
      <c r="M22" s="354"/>
      <c r="N22" s="354"/>
      <c r="O22" s="354"/>
      <c r="P22" s="354"/>
      <c r="Q22" s="354"/>
      <c r="R22" s="354"/>
      <c r="S22" s="354"/>
      <c r="T22" s="354"/>
      <c r="U22" s="354"/>
      <c r="V22" s="354"/>
      <c r="W22" s="354"/>
      <c r="X22" s="354"/>
      <c r="Y22" s="354"/>
      <c r="Z22" s="354"/>
      <c r="AA22" s="354"/>
      <c r="AB22" s="354"/>
      <c r="AC22" s="354"/>
      <c r="AD22" s="354"/>
      <c r="AE22" s="354"/>
      <c r="AF22" s="354"/>
      <c r="AG22" s="354"/>
      <c r="AH22" s="354"/>
      <c r="AI22" s="354"/>
      <c r="AJ22" s="354"/>
      <c r="AK22" s="354"/>
      <c r="AL22" s="354"/>
      <c r="AM22" s="354"/>
      <c r="AN22" s="354"/>
      <c r="AO22" s="354"/>
      <c r="AP22" s="354"/>
      <c r="AQ22" s="354"/>
      <c r="AR22" s="354"/>
      <c r="AS22" s="354"/>
      <c r="AT22" s="354"/>
      <c r="AU22" s="354"/>
      <c r="AV22" s="354"/>
      <c r="AW22" s="354"/>
      <c r="AX22" s="354"/>
      <c r="AY22" s="354"/>
      <c r="AZ22" s="354"/>
      <c r="BA22" s="354"/>
      <c r="BB22" s="354"/>
      <c r="BC22" s="354"/>
      <c r="BD22" s="354"/>
      <c r="BE22" s="355"/>
      <c r="BF22" s="356"/>
      <c r="BG22" s="357"/>
      <c r="BH22" s="357"/>
      <c r="BI22" s="357"/>
      <c r="BJ22" s="357"/>
      <c r="BK22" s="357"/>
      <c r="BL22" s="357"/>
      <c r="BM22" s="357"/>
      <c r="BN22" s="357"/>
      <c r="BO22" s="357"/>
      <c r="BP22" s="358"/>
      <c r="BQ22" s="353"/>
      <c r="BR22" s="354"/>
      <c r="BS22" s="354"/>
      <c r="BT22" s="354"/>
      <c r="BU22" s="354"/>
      <c r="BV22" s="354"/>
      <c r="BW22" s="354"/>
      <c r="BX22" s="354"/>
      <c r="BY22" s="354"/>
      <c r="BZ22" s="354"/>
      <c r="CA22" s="354"/>
      <c r="CB22" s="354"/>
      <c r="CC22" s="354"/>
      <c r="CD22" s="354"/>
      <c r="CE22" s="354"/>
      <c r="CF22" s="354"/>
      <c r="CG22" s="354"/>
      <c r="CH22" s="354"/>
      <c r="CI22" s="354"/>
      <c r="CJ22" s="354"/>
      <c r="CK22" s="354"/>
      <c r="CL22" s="354"/>
      <c r="CM22" s="354"/>
      <c r="CN22" s="359"/>
      <c r="CO22" s="255"/>
      <c r="CP22" s="206">
        <v>5</v>
      </c>
      <c r="CQ22" s="241"/>
      <c r="CR22" s="185"/>
      <c r="CS22" s="185"/>
      <c r="CT22" s="185"/>
      <c r="CU22" s="185"/>
      <c r="CV22" s="185"/>
      <c r="CW22" s="185"/>
      <c r="CX22" s="185"/>
      <c r="CY22" s="185"/>
      <c r="CZ22" s="185"/>
      <c r="DA22" s="185"/>
      <c r="DB22" s="185"/>
      <c r="DC22" s="185"/>
      <c r="DD22" s="185"/>
      <c r="DE22" s="185"/>
      <c r="DF22" s="185"/>
      <c r="DG22" s="185"/>
      <c r="DH22" s="185"/>
      <c r="DI22" s="185"/>
      <c r="DJ22" s="185"/>
      <c r="DK22" s="185"/>
      <c r="DL22" s="185"/>
      <c r="DM22" s="185"/>
      <c r="DN22" s="185"/>
      <c r="DO22" s="185"/>
      <c r="DP22" s="185"/>
      <c r="DQ22" s="185"/>
      <c r="DR22" s="185"/>
      <c r="DS22" s="185"/>
      <c r="DT22" s="185"/>
      <c r="DU22" s="185"/>
      <c r="DV22" s="185"/>
    </row>
    <row r="23" spans="1:126" ht="21" customHeight="1" x14ac:dyDescent="0.2">
      <c r="A23" s="489" t="s">
        <v>399</v>
      </c>
      <c r="B23" s="490"/>
      <c r="C23" s="491"/>
      <c r="D23" s="498" t="s">
        <v>397</v>
      </c>
      <c r="E23" s="498"/>
      <c r="F23" s="498"/>
      <c r="G23" s="498"/>
      <c r="H23" s="498"/>
      <c r="I23" s="498"/>
      <c r="J23" s="498"/>
      <c r="K23" s="499"/>
      <c r="L23" s="475"/>
      <c r="M23" s="476"/>
      <c r="N23" s="476"/>
      <c r="O23" s="476"/>
      <c r="P23" s="476"/>
      <c r="Q23" s="476"/>
      <c r="R23" s="476"/>
      <c r="S23" s="476"/>
      <c r="T23" s="476"/>
      <c r="U23" s="476"/>
      <c r="V23" s="476"/>
      <c r="W23" s="476"/>
      <c r="X23" s="476"/>
      <c r="Y23" s="476"/>
      <c r="Z23" s="476"/>
      <c r="AA23" s="476"/>
      <c r="AB23" s="476"/>
      <c r="AC23" s="476"/>
      <c r="AD23" s="476"/>
      <c r="AE23" s="476"/>
      <c r="AF23" s="476"/>
      <c r="AG23" s="476"/>
      <c r="AH23" s="476"/>
      <c r="AI23" s="476"/>
      <c r="AJ23" s="476"/>
      <c r="AK23" s="476"/>
      <c r="AL23" s="476"/>
      <c r="AM23" s="476"/>
      <c r="AN23" s="476"/>
      <c r="AO23" s="476"/>
      <c r="AP23" s="476"/>
      <c r="AQ23" s="476"/>
      <c r="AR23" s="476"/>
      <c r="AS23" s="476"/>
      <c r="AT23" s="476"/>
      <c r="AU23" s="476"/>
      <c r="AV23" s="476"/>
      <c r="AW23" s="476"/>
      <c r="AX23" s="476"/>
      <c r="AY23" s="476"/>
      <c r="AZ23" s="476"/>
      <c r="BA23" s="476"/>
      <c r="BB23" s="476"/>
      <c r="BC23" s="476"/>
      <c r="BD23" s="476"/>
      <c r="BE23" s="574"/>
      <c r="BF23" s="561" t="s">
        <v>48</v>
      </c>
      <c r="BG23" s="562"/>
      <c r="BH23" s="562"/>
      <c r="BI23" s="562"/>
      <c r="BJ23" s="562"/>
      <c r="BK23" s="562"/>
      <c r="BL23" s="562"/>
      <c r="BM23" s="562"/>
      <c r="BN23" s="562"/>
      <c r="BO23" s="562"/>
      <c r="BP23" s="563"/>
      <c r="BQ23" s="567" t="s">
        <v>229</v>
      </c>
      <c r="BR23" s="568"/>
      <c r="BS23" s="568"/>
      <c r="BT23" s="568"/>
      <c r="BU23" s="568"/>
      <c r="BV23" s="482"/>
      <c r="BW23" s="482"/>
      <c r="BX23" s="482"/>
      <c r="BY23" s="559" t="s">
        <v>61</v>
      </c>
      <c r="BZ23" s="559"/>
      <c r="CA23" s="559"/>
      <c r="CB23" s="482"/>
      <c r="CC23" s="482"/>
      <c r="CD23" s="482"/>
      <c r="CE23" s="559" t="s">
        <v>62</v>
      </c>
      <c r="CF23" s="559"/>
      <c r="CG23" s="559"/>
      <c r="CH23" s="482"/>
      <c r="CI23" s="482"/>
      <c r="CJ23" s="482"/>
      <c r="CK23" s="559" t="s">
        <v>63</v>
      </c>
      <c r="CL23" s="559"/>
      <c r="CM23" s="559"/>
      <c r="CN23" s="247"/>
      <c r="CO23" s="83"/>
      <c r="CP23" s="206">
        <v>6</v>
      </c>
      <c r="CQ23" s="241"/>
      <c r="CR23" s="185"/>
      <c r="CS23" s="185"/>
      <c r="CT23" s="185"/>
      <c r="CU23" s="185"/>
      <c r="CV23" s="185"/>
      <c r="CW23" s="185"/>
      <c r="CX23" s="185"/>
      <c r="CY23" s="185"/>
      <c r="CZ23" s="185"/>
      <c r="DA23" s="185"/>
      <c r="DB23" s="185"/>
      <c r="DC23" s="185"/>
      <c r="DD23" s="185"/>
      <c r="DE23" s="185"/>
      <c r="DF23" s="185"/>
      <c r="DG23" s="185"/>
      <c r="DH23" s="185"/>
      <c r="DI23" s="185"/>
      <c r="DJ23" s="185"/>
      <c r="DK23" s="185"/>
      <c r="DL23" s="185"/>
      <c r="DM23" s="185"/>
      <c r="DN23" s="185"/>
      <c r="DO23" s="185"/>
      <c r="DP23" s="185"/>
      <c r="DQ23" s="185"/>
      <c r="DR23" s="185"/>
      <c r="DS23" s="185"/>
      <c r="DT23" s="185"/>
      <c r="DU23" s="185"/>
      <c r="DV23" s="185"/>
    </row>
    <row r="24" spans="1:126" s="76" customFormat="1" ht="44.5" customHeight="1" x14ac:dyDescent="0.2">
      <c r="A24" s="492"/>
      <c r="B24" s="493"/>
      <c r="C24" s="494"/>
      <c r="D24" s="500" t="s">
        <v>395</v>
      </c>
      <c r="E24" s="500"/>
      <c r="F24" s="500"/>
      <c r="G24" s="500"/>
      <c r="H24" s="500"/>
      <c r="I24" s="500"/>
      <c r="J24" s="500"/>
      <c r="K24" s="501"/>
      <c r="L24" s="533"/>
      <c r="M24" s="477"/>
      <c r="N24" s="477"/>
      <c r="O24" s="477"/>
      <c r="P24" s="477"/>
      <c r="Q24" s="477"/>
      <c r="R24" s="477"/>
      <c r="S24" s="477"/>
      <c r="T24" s="477"/>
      <c r="U24" s="477"/>
      <c r="V24" s="477"/>
      <c r="W24" s="477"/>
      <c r="X24" s="477"/>
      <c r="Y24" s="477"/>
      <c r="Z24" s="477"/>
      <c r="AA24" s="477"/>
      <c r="AB24" s="477"/>
      <c r="AC24" s="477"/>
      <c r="AD24" s="477"/>
      <c r="AE24" s="477"/>
      <c r="AF24" s="477"/>
      <c r="AG24" s="477"/>
      <c r="AH24" s="477"/>
      <c r="AI24" s="477"/>
      <c r="AJ24" s="477"/>
      <c r="AK24" s="477"/>
      <c r="AL24" s="477"/>
      <c r="AM24" s="477"/>
      <c r="AN24" s="477"/>
      <c r="AO24" s="477"/>
      <c r="AP24" s="477"/>
      <c r="AQ24" s="477"/>
      <c r="AR24" s="477"/>
      <c r="AS24" s="477"/>
      <c r="AT24" s="477"/>
      <c r="AU24" s="477"/>
      <c r="AV24" s="477"/>
      <c r="AW24" s="477"/>
      <c r="AX24" s="477"/>
      <c r="AY24" s="477"/>
      <c r="AZ24" s="477"/>
      <c r="BA24" s="477"/>
      <c r="BB24" s="477"/>
      <c r="BC24" s="477"/>
      <c r="BD24" s="477"/>
      <c r="BE24" s="478"/>
      <c r="BF24" s="564"/>
      <c r="BG24" s="565"/>
      <c r="BH24" s="565"/>
      <c r="BI24" s="565"/>
      <c r="BJ24" s="565"/>
      <c r="BK24" s="565"/>
      <c r="BL24" s="565"/>
      <c r="BM24" s="565"/>
      <c r="BN24" s="565"/>
      <c r="BO24" s="565"/>
      <c r="BP24" s="566"/>
      <c r="BQ24" s="569"/>
      <c r="BR24" s="570"/>
      <c r="BS24" s="570"/>
      <c r="BT24" s="570"/>
      <c r="BU24" s="570"/>
      <c r="BV24" s="483"/>
      <c r="BW24" s="483"/>
      <c r="BX24" s="483"/>
      <c r="BY24" s="560"/>
      <c r="BZ24" s="560"/>
      <c r="CA24" s="560"/>
      <c r="CB24" s="483"/>
      <c r="CC24" s="483"/>
      <c r="CD24" s="483"/>
      <c r="CE24" s="560"/>
      <c r="CF24" s="560"/>
      <c r="CG24" s="560"/>
      <c r="CH24" s="483"/>
      <c r="CI24" s="483"/>
      <c r="CJ24" s="483"/>
      <c r="CK24" s="560"/>
      <c r="CL24" s="560"/>
      <c r="CM24" s="560"/>
      <c r="CN24" s="62"/>
      <c r="CO24" s="83"/>
      <c r="CP24" s="206">
        <v>7</v>
      </c>
      <c r="CQ24" s="241"/>
      <c r="CR24" s="185"/>
      <c r="CS24" s="185"/>
      <c r="CT24" s="185"/>
      <c r="CU24" s="185"/>
      <c r="CV24" s="185"/>
      <c r="CW24" s="185"/>
      <c r="CX24" s="185"/>
      <c r="CY24" s="185"/>
      <c r="CZ24" s="185"/>
      <c r="DA24" s="185"/>
      <c r="DB24" s="185"/>
      <c r="DC24" s="185"/>
      <c r="DD24" s="185"/>
      <c r="DE24" s="185"/>
      <c r="DF24" s="185"/>
      <c r="DG24" s="185"/>
      <c r="DH24" s="185"/>
      <c r="DI24" s="185"/>
      <c r="DJ24" s="185"/>
      <c r="DK24" s="185"/>
      <c r="DL24" s="185"/>
      <c r="DM24" s="185"/>
      <c r="DN24" s="185"/>
      <c r="DO24" s="185"/>
      <c r="DP24" s="185"/>
      <c r="DQ24" s="185"/>
      <c r="DR24" s="185"/>
      <c r="DS24" s="185"/>
      <c r="DT24" s="185"/>
      <c r="DU24" s="185"/>
      <c r="DV24" s="185"/>
    </row>
    <row r="25" spans="1:126" ht="22.5" customHeight="1" x14ac:dyDescent="0.2">
      <c r="A25" s="492"/>
      <c r="B25" s="493"/>
      <c r="C25" s="494"/>
      <c r="D25" s="502" t="s">
        <v>396</v>
      </c>
      <c r="E25" s="502"/>
      <c r="F25" s="502"/>
      <c r="G25" s="502"/>
      <c r="H25" s="502"/>
      <c r="I25" s="502"/>
      <c r="J25" s="502"/>
      <c r="K25" s="503"/>
      <c r="L25" s="464" t="s">
        <v>9</v>
      </c>
      <c r="M25" s="465"/>
      <c r="N25" s="465"/>
      <c r="O25" s="466"/>
      <c r="P25" s="466"/>
      <c r="Q25" s="466"/>
      <c r="R25" s="466"/>
      <c r="S25" s="467" t="s">
        <v>64</v>
      </c>
      <c r="T25" s="467"/>
      <c r="U25" s="466"/>
      <c r="V25" s="466"/>
      <c r="W25" s="466"/>
      <c r="X25" s="466"/>
      <c r="Y25" s="466"/>
      <c r="Z25" s="466"/>
      <c r="AA25" s="63"/>
      <c r="AB25" s="219"/>
      <c r="AC25" s="219"/>
      <c r="AD25" s="219"/>
      <c r="AE25" s="219"/>
      <c r="AF25" s="219"/>
      <c r="AG25" s="219"/>
      <c r="AH25" s="219"/>
      <c r="AI25" s="219"/>
      <c r="AJ25" s="219"/>
      <c r="AK25" s="219"/>
      <c r="AL25" s="63"/>
      <c r="AM25" s="63"/>
      <c r="AN25" s="63"/>
      <c r="AO25" s="63"/>
      <c r="AP25" s="63"/>
      <c r="AQ25" s="63"/>
      <c r="AR25" s="63"/>
      <c r="AS25" s="63"/>
      <c r="AT25" s="248"/>
      <c r="AU25" s="248"/>
      <c r="AV25" s="248"/>
      <c r="AW25" s="248"/>
      <c r="AX25" s="248"/>
      <c r="AY25" s="248"/>
      <c r="AZ25" s="248"/>
      <c r="BA25" s="248"/>
      <c r="BB25" s="248"/>
      <c r="BC25" s="248"/>
      <c r="BD25" s="248"/>
      <c r="BE25" s="248"/>
      <c r="BF25" s="248"/>
      <c r="BG25" s="248"/>
      <c r="BH25" s="248"/>
      <c r="BI25" s="248"/>
      <c r="BJ25" s="248"/>
      <c r="BK25" s="248"/>
      <c r="BL25" s="248"/>
      <c r="BM25" s="248"/>
      <c r="BN25" s="248"/>
      <c r="BO25" s="248"/>
      <c r="BP25" s="248"/>
      <c r="BQ25" s="248"/>
      <c r="BR25" s="248"/>
      <c r="BS25" s="248"/>
      <c r="BT25" s="248"/>
      <c r="BU25" s="248"/>
      <c r="BV25" s="248"/>
      <c r="BW25" s="248"/>
      <c r="BX25" s="248"/>
      <c r="BY25" s="248"/>
      <c r="BZ25" s="248"/>
      <c r="CA25" s="248"/>
      <c r="CB25" s="248"/>
      <c r="CC25" s="248"/>
      <c r="CD25" s="248"/>
      <c r="CE25" s="248"/>
      <c r="CF25" s="248"/>
      <c r="CG25" s="64"/>
      <c r="CH25" s="64"/>
      <c r="CI25" s="64"/>
      <c r="CJ25" s="64"/>
      <c r="CK25" s="64"/>
      <c r="CL25" s="64"/>
      <c r="CM25" s="64"/>
      <c r="CN25" s="65"/>
      <c r="CO25" s="64"/>
      <c r="CP25" s="206">
        <v>8</v>
      </c>
      <c r="CQ25" s="241"/>
      <c r="CR25" s="185"/>
      <c r="CS25" s="185"/>
      <c r="CT25" s="185"/>
      <c r="CU25" s="185"/>
      <c r="CV25" s="185"/>
      <c r="CW25" s="185"/>
      <c r="CX25" s="185"/>
      <c r="CY25" s="185"/>
      <c r="CZ25" s="185"/>
      <c r="DA25" s="185"/>
      <c r="DB25" s="185"/>
      <c r="DC25" s="185"/>
      <c r="DD25" s="185"/>
      <c r="DE25" s="185"/>
      <c r="DF25" s="185"/>
      <c r="DG25" s="185"/>
      <c r="DH25" s="185"/>
      <c r="DI25" s="185"/>
      <c r="DJ25" s="185"/>
      <c r="DK25" s="185"/>
      <c r="DL25" s="185"/>
      <c r="DM25" s="185"/>
      <c r="DN25" s="185"/>
      <c r="DO25" s="185"/>
      <c r="DP25" s="185"/>
      <c r="DQ25" s="185"/>
      <c r="DR25" s="185"/>
      <c r="DS25" s="185"/>
      <c r="DT25" s="185"/>
      <c r="DU25" s="185"/>
      <c r="DV25" s="185"/>
    </row>
    <row r="26" spans="1:126" ht="39" customHeight="1" x14ac:dyDescent="0.25">
      <c r="A26" s="492"/>
      <c r="B26" s="493"/>
      <c r="C26" s="494"/>
      <c r="D26" s="504"/>
      <c r="E26" s="504"/>
      <c r="F26" s="504"/>
      <c r="G26" s="504"/>
      <c r="H26" s="504"/>
      <c r="I26" s="504"/>
      <c r="J26" s="504"/>
      <c r="K26" s="505"/>
      <c r="L26" s="468"/>
      <c r="M26" s="469"/>
      <c r="N26" s="469"/>
      <c r="O26" s="469"/>
      <c r="P26" s="469"/>
      <c r="Q26" s="469"/>
      <c r="R26" s="469"/>
      <c r="S26" s="469"/>
      <c r="T26" s="469"/>
      <c r="U26" s="469"/>
      <c r="V26" s="469"/>
      <c r="W26" s="469"/>
      <c r="X26" s="469"/>
      <c r="Y26" s="469"/>
      <c r="Z26" s="469"/>
      <c r="AA26" s="469"/>
      <c r="AB26" s="469"/>
      <c r="AC26" s="469"/>
      <c r="AD26" s="469"/>
      <c r="AE26" s="469"/>
      <c r="AF26" s="469"/>
      <c r="AG26" s="469"/>
      <c r="AH26" s="469"/>
      <c r="AI26" s="469"/>
      <c r="AJ26" s="469"/>
      <c r="AK26" s="469"/>
      <c r="AL26" s="469"/>
      <c r="AM26" s="469"/>
      <c r="AN26" s="469"/>
      <c r="AO26" s="469"/>
      <c r="AP26" s="469"/>
      <c r="AQ26" s="469"/>
      <c r="AR26" s="469"/>
      <c r="AS26" s="469"/>
      <c r="AT26" s="469"/>
      <c r="AU26" s="469"/>
      <c r="AV26" s="469"/>
      <c r="AW26" s="469"/>
      <c r="AX26" s="469"/>
      <c r="AY26" s="469"/>
      <c r="AZ26" s="469"/>
      <c r="BA26" s="469"/>
      <c r="BB26" s="469"/>
      <c r="BC26" s="469"/>
      <c r="BD26" s="469"/>
      <c r="BE26" s="469"/>
      <c r="BF26" s="469"/>
      <c r="BG26" s="469"/>
      <c r="BH26" s="469"/>
      <c r="BI26" s="469"/>
      <c r="BJ26" s="469"/>
      <c r="BK26" s="469"/>
      <c r="BL26" s="469"/>
      <c r="BM26" s="469"/>
      <c r="BN26" s="469"/>
      <c r="BO26" s="469"/>
      <c r="BP26" s="469"/>
      <c r="BQ26" s="469"/>
      <c r="BR26" s="469"/>
      <c r="BS26" s="469"/>
      <c r="BT26" s="469"/>
      <c r="BU26" s="469"/>
      <c r="BV26" s="469"/>
      <c r="BW26" s="469"/>
      <c r="BX26" s="469"/>
      <c r="BY26" s="469"/>
      <c r="BZ26" s="469"/>
      <c r="CA26" s="469"/>
      <c r="CB26" s="469"/>
      <c r="CC26" s="469"/>
      <c r="CD26" s="469"/>
      <c r="CE26" s="469"/>
      <c r="CF26" s="469"/>
      <c r="CG26" s="469"/>
      <c r="CH26" s="469"/>
      <c r="CI26" s="469"/>
      <c r="CJ26" s="469"/>
      <c r="CK26" s="469"/>
      <c r="CL26" s="469"/>
      <c r="CM26" s="469"/>
      <c r="CN26" s="470"/>
      <c r="CO26" s="169"/>
      <c r="CP26" s="206">
        <v>9</v>
      </c>
      <c r="CQ26" s="241"/>
      <c r="CR26" s="185"/>
      <c r="CS26" s="185"/>
      <c r="CT26" s="185"/>
      <c r="CU26" s="185"/>
      <c r="CV26" s="185"/>
      <c r="CW26" s="185"/>
      <c r="CX26" s="185"/>
      <c r="CY26" s="185"/>
      <c r="CZ26" s="185"/>
      <c r="DA26" s="185"/>
      <c r="DB26" s="185"/>
      <c r="DC26" s="185"/>
      <c r="DD26" s="185"/>
      <c r="DE26" s="185"/>
      <c r="DF26" s="185"/>
      <c r="DG26" s="185"/>
      <c r="DH26" s="185"/>
      <c r="DI26" s="185"/>
      <c r="DJ26" s="185"/>
      <c r="DK26" s="185"/>
      <c r="DL26" s="185"/>
      <c r="DM26" s="185"/>
      <c r="DN26" s="185"/>
      <c r="DO26" s="185"/>
      <c r="DP26" s="185"/>
      <c r="DQ26" s="185"/>
      <c r="DR26" s="185"/>
      <c r="DS26" s="185"/>
      <c r="DT26" s="185"/>
      <c r="DU26" s="185"/>
      <c r="DV26" s="185"/>
    </row>
    <row r="27" spans="1:126" ht="39" customHeight="1" x14ac:dyDescent="0.25">
      <c r="A27" s="492"/>
      <c r="B27" s="493"/>
      <c r="C27" s="494"/>
      <c r="D27" s="506" t="s">
        <v>45</v>
      </c>
      <c r="E27" s="506"/>
      <c r="F27" s="506"/>
      <c r="G27" s="506"/>
      <c r="H27" s="506"/>
      <c r="I27" s="506"/>
      <c r="J27" s="506"/>
      <c r="K27" s="507"/>
      <c r="L27" s="471"/>
      <c r="M27" s="472"/>
      <c r="N27" s="472"/>
      <c r="O27" s="472"/>
      <c r="P27" s="472"/>
      <c r="Q27" s="472"/>
      <c r="R27" s="472"/>
      <c r="S27" s="472"/>
      <c r="T27" s="472"/>
      <c r="U27" s="472"/>
      <c r="V27" s="472"/>
      <c r="W27" s="472"/>
      <c r="X27" s="472"/>
      <c r="Y27" s="472"/>
      <c r="Z27" s="472"/>
      <c r="AA27" s="472"/>
      <c r="AB27" s="472"/>
      <c r="AC27" s="472"/>
      <c r="AD27" s="472"/>
      <c r="AE27" s="472"/>
      <c r="AF27" s="472"/>
      <c r="AG27" s="472"/>
      <c r="AH27" s="472"/>
      <c r="AI27" s="472"/>
      <c r="AJ27" s="472"/>
      <c r="AK27" s="472"/>
      <c r="AL27" s="472"/>
      <c r="AM27" s="472"/>
      <c r="AN27" s="472"/>
      <c r="AO27" s="472"/>
      <c r="AP27" s="472"/>
      <c r="AQ27" s="472"/>
      <c r="AR27" s="472"/>
      <c r="AS27" s="472"/>
      <c r="AT27" s="472"/>
      <c r="AU27" s="472"/>
      <c r="AV27" s="472"/>
      <c r="AW27" s="472"/>
      <c r="AX27" s="472"/>
      <c r="AY27" s="472"/>
      <c r="AZ27" s="472"/>
      <c r="BA27" s="472"/>
      <c r="BB27" s="472"/>
      <c r="BC27" s="472"/>
      <c r="BD27" s="472"/>
      <c r="BE27" s="472"/>
      <c r="BF27" s="472"/>
      <c r="BG27" s="472"/>
      <c r="BH27" s="472"/>
      <c r="BI27" s="472"/>
      <c r="BJ27" s="472"/>
      <c r="BK27" s="472"/>
      <c r="BL27" s="472"/>
      <c r="BM27" s="472"/>
      <c r="BN27" s="472"/>
      <c r="BO27" s="472"/>
      <c r="BP27" s="472"/>
      <c r="BQ27" s="472"/>
      <c r="BR27" s="472"/>
      <c r="BS27" s="472"/>
      <c r="BT27" s="472"/>
      <c r="BU27" s="472"/>
      <c r="BV27" s="472"/>
      <c r="BW27" s="472"/>
      <c r="BX27" s="472"/>
      <c r="BY27" s="472"/>
      <c r="BZ27" s="472"/>
      <c r="CA27" s="472"/>
      <c r="CB27" s="472"/>
      <c r="CC27" s="472"/>
      <c r="CD27" s="472"/>
      <c r="CE27" s="472"/>
      <c r="CF27" s="472"/>
      <c r="CG27" s="472"/>
      <c r="CH27" s="472"/>
      <c r="CI27" s="472"/>
      <c r="CJ27" s="472"/>
      <c r="CK27" s="472"/>
      <c r="CL27" s="472"/>
      <c r="CM27" s="472"/>
      <c r="CN27" s="473"/>
      <c r="CO27" s="169"/>
      <c r="CP27" s="206">
        <v>10</v>
      </c>
      <c r="CQ27" s="241"/>
      <c r="CR27" s="185"/>
      <c r="CS27" s="185"/>
      <c r="CT27" s="185"/>
      <c r="CU27" s="185"/>
      <c r="CV27" s="185"/>
      <c r="CW27" s="185"/>
      <c r="CX27" s="185"/>
      <c r="CY27" s="185"/>
      <c r="CZ27" s="185"/>
      <c r="DA27" s="185"/>
      <c r="DB27" s="185"/>
      <c r="DC27" s="185"/>
      <c r="DD27" s="185"/>
      <c r="DE27" s="185"/>
      <c r="DF27" s="185"/>
      <c r="DG27" s="185"/>
      <c r="DH27" s="185"/>
      <c r="DI27" s="185"/>
      <c r="DJ27" s="185"/>
      <c r="DK27" s="185"/>
      <c r="DL27" s="185"/>
      <c r="DM27" s="185"/>
      <c r="DN27" s="185"/>
      <c r="DO27" s="185"/>
      <c r="DP27" s="185"/>
      <c r="DQ27" s="185"/>
      <c r="DR27" s="185"/>
      <c r="DS27" s="185"/>
      <c r="DT27" s="185"/>
      <c r="DU27" s="185"/>
      <c r="DV27" s="185"/>
    </row>
    <row r="28" spans="1:126" ht="39" hidden="1" customHeight="1" x14ac:dyDescent="0.2">
      <c r="A28" s="492"/>
      <c r="B28" s="493"/>
      <c r="C28" s="494"/>
      <c r="D28" s="282"/>
      <c r="E28" s="282"/>
      <c r="F28" s="282"/>
      <c r="G28" s="282"/>
      <c r="H28" s="282"/>
      <c r="I28" s="282"/>
      <c r="J28" s="282"/>
      <c r="K28" s="283"/>
      <c r="L28" s="512"/>
      <c r="M28" s="513"/>
      <c r="N28" s="513"/>
      <c r="O28" s="513"/>
      <c r="P28" s="513"/>
      <c r="Q28" s="513"/>
      <c r="R28" s="513"/>
      <c r="S28" s="513"/>
      <c r="T28" s="513"/>
      <c r="U28" s="513"/>
      <c r="V28" s="513"/>
      <c r="W28" s="513"/>
      <c r="X28" s="513"/>
      <c r="Y28" s="513"/>
      <c r="Z28" s="513"/>
      <c r="AA28" s="513"/>
      <c r="AB28" s="513"/>
      <c r="AC28" s="514"/>
      <c r="AD28" s="541"/>
      <c r="AE28" s="541"/>
      <c r="AF28" s="541"/>
      <c r="AG28" s="541"/>
      <c r="AH28" s="541"/>
      <c r="AI28" s="541"/>
      <c r="AJ28" s="541"/>
      <c r="AK28" s="541"/>
      <c r="AL28" s="541"/>
      <c r="AM28" s="541"/>
      <c r="AN28" s="541"/>
      <c r="AO28" s="541"/>
      <c r="AP28" s="541"/>
      <c r="AQ28" s="541"/>
      <c r="AR28" s="541"/>
      <c r="AS28" s="541"/>
      <c r="AT28" s="541"/>
      <c r="AU28" s="541"/>
      <c r="AV28" s="545"/>
      <c r="AW28" s="538"/>
      <c r="AX28" s="539"/>
      <c r="AY28" s="539"/>
      <c r="AZ28" s="539"/>
      <c r="BA28" s="539"/>
      <c r="BB28" s="539"/>
      <c r="BC28" s="539"/>
      <c r="BD28" s="539"/>
      <c r="BE28" s="539"/>
      <c r="BF28" s="539"/>
      <c r="BG28" s="539"/>
      <c r="BH28" s="540"/>
      <c r="BI28" s="541"/>
      <c r="BJ28" s="541"/>
      <c r="BK28" s="541"/>
      <c r="BL28" s="541"/>
      <c r="BM28" s="541"/>
      <c r="BN28" s="541"/>
      <c r="BO28" s="541"/>
      <c r="BP28" s="541"/>
      <c r="BQ28" s="541"/>
      <c r="BR28" s="541"/>
      <c r="BS28" s="541"/>
      <c r="BT28" s="541"/>
      <c r="BU28" s="541"/>
      <c r="BV28" s="541"/>
      <c r="BW28" s="541"/>
      <c r="BX28" s="541"/>
      <c r="BY28" s="541"/>
      <c r="BZ28" s="541"/>
      <c r="CA28" s="541"/>
      <c r="CB28" s="541"/>
      <c r="CC28" s="541"/>
      <c r="CD28" s="541"/>
      <c r="CE28" s="541"/>
      <c r="CF28" s="541"/>
      <c r="CG28" s="541"/>
      <c r="CH28" s="541"/>
      <c r="CI28" s="541"/>
      <c r="CJ28" s="541"/>
      <c r="CK28" s="541"/>
      <c r="CL28" s="541"/>
      <c r="CM28" s="541"/>
      <c r="CN28" s="542"/>
      <c r="CO28" s="170"/>
      <c r="CP28" s="206">
        <v>11</v>
      </c>
      <c r="CQ28" s="241"/>
    </row>
    <row r="29" spans="1:126" ht="20.149999999999999" hidden="1" customHeight="1" x14ac:dyDescent="0.2">
      <c r="A29" s="492"/>
      <c r="B29" s="493"/>
      <c r="C29" s="494"/>
      <c r="D29" s="284"/>
      <c r="E29" s="284"/>
      <c r="F29" s="284"/>
      <c r="G29" s="284"/>
      <c r="H29" s="284"/>
      <c r="I29" s="284"/>
      <c r="J29" s="284"/>
      <c r="K29" s="285"/>
      <c r="L29" s="543"/>
      <c r="M29" s="544"/>
      <c r="N29" s="544"/>
      <c r="O29" s="251"/>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5"/>
      <c r="AY29" s="515"/>
      <c r="AZ29" s="515"/>
      <c r="BA29" s="515"/>
      <c r="BB29" s="515"/>
      <c r="BC29" s="515"/>
      <c r="BD29" s="515"/>
      <c r="BE29" s="515"/>
      <c r="BF29" s="515"/>
      <c r="BG29" s="515"/>
      <c r="BH29" s="515"/>
      <c r="BI29" s="515"/>
      <c r="BJ29" s="515"/>
      <c r="BK29" s="515"/>
      <c r="BL29" s="515"/>
      <c r="BM29" s="515"/>
      <c r="BN29" s="515"/>
      <c r="BO29" s="515"/>
      <c r="BP29" s="515"/>
      <c r="BQ29" s="515"/>
      <c r="BR29" s="515"/>
      <c r="BS29" s="515"/>
      <c r="BT29" s="515"/>
      <c r="BU29" s="515"/>
      <c r="BV29" s="515"/>
      <c r="BW29" s="515"/>
      <c r="BX29" s="515"/>
      <c r="BY29" s="515"/>
      <c r="BZ29" s="515"/>
      <c r="CA29" s="515"/>
      <c r="CB29" s="515"/>
      <c r="CC29" s="515"/>
      <c r="CD29" s="515"/>
      <c r="CE29" s="515"/>
      <c r="CF29" s="515"/>
      <c r="CG29" s="515"/>
      <c r="CH29" s="515"/>
      <c r="CI29" s="515"/>
      <c r="CJ29" s="515"/>
      <c r="CK29" s="515"/>
      <c r="CL29" s="515"/>
      <c r="CM29" s="515"/>
      <c r="CN29" s="516"/>
      <c r="CO29" s="170"/>
      <c r="CP29" s="206">
        <v>12</v>
      </c>
      <c r="CQ29" s="241"/>
    </row>
    <row r="30" spans="1:126" ht="22.5" hidden="1" customHeight="1" x14ac:dyDescent="0.2">
      <c r="A30" s="492"/>
      <c r="B30" s="493"/>
      <c r="C30" s="494"/>
      <c r="D30" s="287"/>
      <c r="E30" s="287"/>
      <c r="F30" s="287"/>
      <c r="G30" s="287"/>
      <c r="H30" s="287"/>
      <c r="I30" s="287"/>
      <c r="J30" s="287"/>
      <c r="K30" s="286"/>
      <c r="L30" s="530"/>
      <c r="M30" s="531"/>
      <c r="N30" s="531"/>
      <c r="O30" s="532"/>
      <c r="P30" s="532"/>
      <c r="Q30" s="532"/>
      <c r="R30" s="532"/>
      <c r="S30" s="534"/>
      <c r="T30" s="534"/>
      <c r="U30" s="532"/>
      <c r="V30" s="532"/>
      <c r="W30" s="532"/>
      <c r="X30" s="532"/>
      <c r="Y30" s="532"/>
      <c r="Z30" s="532"/>
      <c r="AA30" s="252"/>
      <c r="AB30" s="253"/>
      <c r="AC30" s="253"/>
      <c r="AD30" s="253"/>
      <c r="AE30" s="253"/>
      <c r="AF30" s="253"/>
      <c r="AG30" s="253"/>
      <c r="AH30" s="253"/>
      <c r="AI30" s="253"/>
      <c r="AJ30" s="253"/>
      <c r="AK30" s="253"/>
      <c r="AL30" s="252"/>
      <c r="AM30" s="252"/>
      <c r="AN30" s="252"/>
      <c r="AO30" s="252"/>
      <c r="AP30" s="252"/>
      <c r="AQ30" s="252"/>
      <c r="AR30" s="252"/>
      <c r="AS30" s="252"/>
      <c r="AT30" s="249"/>
      <c r="AU30" s="249"/>
      <c r="AV30" s="249"/>
      <c r="AW30" s="249"/>
      <c r="AX30" s="249"/>
      <c r="AY30" s="249"/>
      <c r="AZ30" s="249"/>
      <c r="BA30" s="249"/>
      <c r="BB30" s="249"/>
      <c r="BC30" s="249"/>
      <c r="BD30" s="249"/>
      <c r="BE30" s="249"/>
      <c r="BF30" s="249"/>
      <c r="BG30" s="249"/>
      <c r="BH30" s="249"/>
      <c r="BI30" s="249"/>
      <c r="BJ30" s="249"/>
      <c r="BK30" s="249"/>
      <c r="BL30" s="249"/>
      <c r="BM30" s="249"/>
      <c r="BN30" s="249"/>
      <c r="BO30" s="249"/>
      <c r="BP30" s="249"/>
      <c r="BQ30" s="249"/>
      <c r="BR30" s="249"/>
      <c r="BS30" s="249"/>
      <c r="BT30" s="249"/>
      <c r="BU30" s="249"/>
      <c r="BV30" s="249"/>
      <c r="BW30" s="249"/>
      <c r="BX30" s="249"/>
      <c r="BY30" s="249"/>
      <c r="BZ30" s="249"/>
      <c r="CA30" s="249"/>
      <c r="CB30" s="249"/>
      <c r="CC30" s="249"/>
      <c r="CD30" s="249"/>
      <c r="CE30" s="249"/>
      <c r="CF30" s="249"/>
      <c r="CG30" s="252"/>
      <c r="CH30" s="252"/>
      <c r="CI30" s="252"/>
      <c r="CJ30" s="252"/>
      <c r="CK30" s="252"/>
      <c r="CL30" s="252"/>
      <c r="CM30" s="252"/>
      <c r="CN30" s="254"/>
      <c r="CO30" s="170"/>
      <c r="CP30" s="206">
        <v>13</v>
      </c>
      <c r="CQ30" s="241"/>
    </row>
    <row r="31" spans="1:126" ht="39" hidden="1" customHeight="1" x14ac:dyDescent="0.25">
      <c r="A31" s="492"/>
      <c r="B31" s="493"/>
      <c r="C31" s="494"/>
      <c r="D31" s="288"/>
      <c r="E31" s="288"/>
      <c r="F31" s="288"/>
      <c r="G31" s="288"/>
      <c r="H31" s="288"/>
      <c r="I31" s="288"/>
      <c r="J31" s="288"/>
      <c r="K31" s="289"/>
      <c r="L31" s="535"/>
      <c r="M31" s="536"/>
      <c r="N31" s="536"/>
      <c r="O31" s="536"/>
      <c r="P31" s="536"/>
      <c r="Q31" s="536"/>
      <c r="R31" s="536"/>
      <c r="S31" s="536"/>
      <c r="T31" s="536"/>
      <c r="U31" s="536"/>
      <c r="V31" s="536"/>
      <c r="W31" s="536"/>
      <c r="X31" s="536"/>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6"/>
      <c r="AY31" s="536"/>
      <c r="AZ31" s="536"/>
      <c r="BA31" s="536"/>
      <c r="BB31" s="536"/>
      <c r="BC31" s="536"/>
      <c r="BD31" s="536"/>
      <c r="BE31" s="536"/>
      <c r="BF31" s="536"/>
      <c r="BG31" s="536"/>
      <c r="BH31" s="536"/>
      <c r="BI31" s="536"/>
      <c r="BJ31" s="536"/>
      <c r="BK31" s="536"/>
      <c r="BL31" s="536"/>
      <c r="BM31" s="536"/>
      <c r="BN31" s="536"/>
      <c r="BO31" s="536"/>
      <c r="BP31" s="536"/>
      <c r="BQ31" s="536"/>
      <c r="BR31" s="536"/>
      <c r="BS31" s="536"/>
      <c r="BT31" s="536"/>
      <c r="BU31" s="536"/>
      <c r="BV31" s="536"/>
      <c r="BW31" s="536"/>
      <c r="BX31" s="536"/>
      <c r="BY31" s="536"/>
      <c r="BZ31" s="536"/>
      <c r="CA31" s="536"/>
      <c r="CB31" s="536"/>
      <c r="CC31" s="536"/>
      <c r="CD31" s="536"/>
      <c r="CE31" s="536"/>
      <c r="CF31" s="536"/>
      <c r="CG31" s="536"/>
      <c r="CH31" s="536"/>
      <c r="CI31" s="536"/>
      <c r="CJ31" s="536"/>
      <c r="CK31" s="536"/>
      <c r="CL31" s="536"/>
      <c r="CM31" s="536"/>
      <c r="CN31" s="537"/>
      <c r="CO31" s="170"/>
      <c r="CP31" s="206">
        <v>14</v>
      </c>
      <c r="CQ31" s="241"/>
    </row>
    <row r="32" spans="1:126" ht="39" hidden="1" customHeight="1" x14ac:dyDescent="0.25">
      <c r="A32" s="492"/>
      <c r="B32" s="493"/>
      <c r="C32" s="494"/>
      <c r="D32" s="290"/>
      <c r="E32" s="290"/>
      <c r="F32" s="290"/>
      <c r="G32" s="290"/>
      <c r="H32" s="290"/>
      <c r="I32" s="290"/>
      <c r="J32" s="290"/>
      <c r="K32" s="291"/>
      <c r="L32" s="525"/>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526"/>
      <c r="AY32" s="526"/>
      <c r="AZ32" s="526"/>
      <c r="BA32" s="526"/>
      <c r="BB32" s="526"/>
      <c r="BC32" s="526"/>
      <c r="BD32" s="526"/>
      <c r="BE32" s="526"/>
      <c r="BF32" s="526"/>
      <c r="BG32" s="526"/>
      <c r="BH32" s="526"/>
      <c r="BI32" s="526"/>
      <c r="BJ32" s="526"/>
      <c r="BK32" s="526"/>
      <c r="BL32" s="526"/>
      <c r="BM32" s="526"/>
      <c r="BN32" s="526"/>
      <c r="BO32" s="526"/>
      <c r="BP32" s="526"/>
      <c r="BQ32" s="526"/>
      <c r="BR32" s="526"/>
      <c r="BS32" s="526"/>
      <c r="BT32" s="526"/>
      <c r="BU32" s="526"/>
      <c r="BV32" s="526"/>
      <c r="BW32" s="526"/>
      <c r="BX32" s="526"/>
      <c r="BY32" s="526"/>
      <c r="BZ32" s="526"/>
      <c r="CA32" s="526"/>
      <c r="CB32" s="526"/>
      <c r="CC32" s="526"/>
      <c r="CD32" s="526"/>
      <c r="CE32" s="526"/>
      <c r="CF32" s="526"/>
      <c r="CG32" s="526"/>
      <c r="CH32" s="526"/>
      <c r="CI32" s="526"/>
      <c r="CJ32" s="526"/>
      <c r="CK32" s="526"/>
      <c r="CL32" s="526"/>
      <c r="CM32" s="526"/>
      <c r="CN32" s="527"/>
      <c r="CO32" s="170"/>
      <c r="CP32" s="206">
        <v>15</v>
      </c>
      <c r="CQ32" s="241"/>
    </row>
    <row r="33" spans="1:136" ht="39" customHeight="1" thickBot="1" x14ac:dyDescent="0.25">
      <c r="A33" s="492"/>
      <c r="B33" s="493"/>
      <c r="C33" s="494"/>
      <c r="D33" s="508" t="s">
        <v>398</v>
      </c>
      <c r="E33" s="508"/>
      <c r="F33" s="508"/>
      <c r="G33" s="508"/>
      <c r="H33" s="508"/>
      <c r="I33" s="508"/>
      <c r="J33" s="508"/>
      <c r="K33" s="509"/>
      <c r="L33" s="528" t="s">
        <v>65</v>
      </c>
      <c r="M33" s="529"/>
      <c r="N33" s="529"/>
      <c r="O33" s="517"/>
      <c r="P33" s="517"/>
      <c r="Q33" s="517"/>
      <c r="R33" s="517"/>
      <c r="S33" s="517"/>
      <c r="T33" s="517"/>
      <c r="U33" s="517"/>
      <c r="V33" s="529" t="s">
        <v>66</v>
      </c>
      <c r="W33" s="529"/>
      <c r="X33" s="529"/>
      <c r="Y33" s="517"/>
      <c r="Z33" s="517"/>
      <c r="AA33" s="517"/>
      <c r="AB33" s="517"/>
      <c r="AC33" s="517"/>
      <c r="AD33" s="517"/>
      <c r="AE33" s="517"/>
      <c r="AF33" s="529" t="s">
        <v>64</v>
      </c>
      <c r="AG33" s="529"/>
      <c r="AH33" s="529"/>
      <c r="AI33" s="517"/>
      <c r="AJ33" s="517"/>
      <c r="AK33" s="517"/>
      <c r="AL33" s="517"/>
      <c r="AM33" s="517"/>
      <c r="AN33" s="517"/>
      <c r="AO33" s="517"/>
      <c r="AP33" s="517"/>
      <c r="AQ33" s="517"/>
      <c r="AR33" s="518"/>
      <c r="AS33" s="519" t="s">
        <v>11</v>
      </c>
      <c r="AT33" s="520"/>
      <c r="AU33" s="520"/>
      <c r="AV33" s="520"/>
      <c r="AW33" s="520"/>
      <c r="AX33" s="520"/>
      <c r="AY33" s="520"/>
      <c r="AZ33" s="520"/>
      <c r="BA33" s="520"/>
      <c r="BB33" s="520"/>
      <c r="BC33" s="520"/>
      <c r="BD33" s="520"/>
      <c r="BE33" s="521"/>
      <c r="BF33" s="522"/>
      <c r="BG33" s="523"/>
      <c r="BH33" s="523"/>
      <c r="BI33" s="523"/>
      <c r="BJ33" s="523"/>
      <c r="BK33" s="523"/>
      <c r="BL33" s="523"/>
      <c r="BM33" s="523"/>
      <c r="BN33" s="523"/>
      <c r="BO33" s="523"/>
      <c r="BP33" s="523"/>
      <c r="BQ33" s="523"/>
      <c r="BR33" s="523"/>
      <c r="BS33" s="523"/>
      <c r="BT33" s="523"/>
      <c r="BU33" s="523"/>
      <c r="BV33" s="523"/>
      <c r="BW33" s="523"/>
      <c r="BX33" s="523"/>
      <c r="BY33" s="523"/>
      <c r="BZ33" s="523"/>
      <c r="CA33" s="523"/>
      <c r="CB33" s="523"/>
      <c r="CC33" s="523"/>
      <c r="CD33" s="523"/>
      <c r="CE33" s="523"/>
      <c r="CF33" s="523"/>
      <c r="CG33" s="523"/>
      <c r="CH33" s="523"/>
      <c r="CI33" s="523"/>
      <c r="CJ33" s="523"/>
      <c r="CK33" s="523"/>
      <c r="CL33" s="523"/>
      <c r="CM33" s="523"/>
      <c r="CN33" s="524"/>
      <c r="CO33" s="170"/>
      <c r="CP33" s="206">
        <v>16</v>
      </c>
      <c r="CQ33" s="241"/>
    </row>
    <row r="34" spans="1:136" ht="39" customHeight="1" thickBot="1" x14ac:dyDescent="0.25">
      <c r="A34" s="495"/>
      <c r="B34" s="496"/>
      <c r="C34" s="497"/>
      <c r="D34" s="510" t="s">
        <v>529</v>
      </c>
      <c r="E34" s="510"/>
      <c r="F34" s="510"/>
      <c r="G34" s="510"/>
      <c r="H34" s="510"/>
      <c r="I34" s="510"/>
      <c r="J34" s="510"/>
      <c r="K34" s="511"/>
      <c r="L34" s="546" t="s">
        <v>65</v>
      </c>
      <c r="M34" s="547"/>
      <c r="N34" s="547"/>
      <c r="O34" s="554"/>
      <c r="P34" s="554"/>
      <c r="Q34" s="554"/>
      <c r="R34" s="554"/>
      <c r="S34" s="554"/>
      <c r="T34" s="554"/>
      <c r="U34" s="554"/>
      <c r="V34" s="547" t="s">
        <v>66</v>
      </c>
      <c r="W34" s="547"/>
      <c r="X34" s="547"/>
      <c r="Y34" s="554"/>
      <c r="Z34" s="554"/>
      <c r="AA34" s="554"/>
      <c r="AB34" s="554"/>
      <c r="AC34" s="554"/>
      <c r="AD34" s="554"/>
      <c r="AE34" s="554"/>
      <c r="AF34" s="547" t="s">
        <v>64</v>
      </c>
      <c r="AG34" s="547"/>
      <c r="AH34" s="547"/>
      <c r="AI34" s="554"/>
      <c r="AJ34" s="554"/>
      <c r="AK34" s="554"/>
      <c r="AL34" s="554"/>
      <c r="AM34" s="554"/>
      <c r="AN34" s="554"/>
      <c r="AO34" s="554"/>
      <c r="AP34" s="554"/>
      <c r="AQ34" s="554"/>
      <c r="AR34" s="555"/>
      <c r="AS34" s="551" t="s">
        <v>110</v>
      </c>
      <c r="AT34" s="552"/>
      <c r="AU34" s="552"/>
      <c r="AV34" s="552"/>
      <c r="AW34" s="552"/>
      <c r="AX34" s="552"/>
      <c r="AY34" s="552"/>
      <c r="AZ34" s="552"/>
      <c r="BA34" s="552"/>
      <c r="BB34" s="552"/>
      <c r="BC34" s="552"/>
      <c r="BD34" s="552"/>
      <c r="BE34" s="552"/>
      <c r="BF34" s="552"/>
      <c r="BG34" s="552"/>
      <c r="BH34" s="552"/>
      <c r="BI34" s="552"/>
      <c r="BJ34" s="552"/>
      <c r="BK34" s="552"/>
      <c r="BL34" s="552"/>
      <c r="BM34" s="552"/>
      <c r="BN34" s="552"/>
      <c r="BO34" s="552"/>
      <c r="BP34" s="552"/>
      <c r="BQ34" s="552"/>
      <c r="BR34" s="552"/>
      <c r="BS34" s="552"/>
      <c r="BT34" s="552"/>
      <c r="BU34" s="552"/>
      <c r="BV34" s="552"/>
      <c r="BW34" s="552"/>
      <c r="BX34" s="552"/>
      <c r="BY34" s="552"/>
      <c r="BZ34" s="552"/>
      <c r="CA34" s="552"/>
      <c r="CB34" s="552"/>
      <c r="CC34" s="552"/>
      <c r="CD34" s="552"/>
      <c r="CE34" s="552"/>
      <c r="CF34" s="552"/>
      <c r="CG34" s="552"/>
      <c r="CH34" s="552"/>
      <c r="CI34" s="553"/>
      <c r="CJ34" s="548" t="s">
        <v>2</v>
      </c>
      <c r="CK34" s="549"/>
      <c r="CL34" s="549"/>
      <c r="CM34" s="549"/>
      <c r="CN34" s="550"/>
      <c r="CO34" s="170"/>
      <c r="CP34" s="206">
        <v>17</v>
      </c>
      <c r="CQ34" s="241"/>
    </row>
    <row r="35" spans="1:136" ht="23.5" customHeight="1" x14ac:dyDescent="0.2">
      <c r="A35" s="488"/>
      <c r="B35" s="488"/>
      <c r="C35" s="488"/>
      <c r="D35" s="488"/>
      <c r="E35" s="488"/>
      <c r="F35" s="488"/>
      <c r="G35" s="488"/>
      <c r="H35" s="488"/>
      <c r="I35" s="488"/>
      <c r="J35" s="488"/>
      <c r="K35" s="488"/>
      <c r="L35" s="488"/>
      <c r="M35" s="488"/>
      <c r="N35" s="488"/>
      <c r="O35" s="488"/>
      <c r="P35" s="488"/>
      <c r="Q35" s="488"/>
      <c r="R35" s="488"/>
      <c r="S35" s="488"/>
      <c r="T35" s="488"/>
      <c r="U35" s="488"/>
      <c r="V35" s="488"/>
      <c r="W35" s="488"/>
      <c r="X35" s="488"/>
      <c r="Y35" s="68"/>
      <c r="Z35" s="68"/>
      <c r="AA35" s="68"/>
      <c r="AB35" s="68"/>
      <c r="AC35" s="189"/>
      <c r="AD35" s="189"/>
      <c r="AE35" s="189"/>
      <c r="AF35" s="189"/>
      <c r="AG35" s="189"/>
      <c r="AH35" s="189"/>
      <c r="AI35" s="189"/>
      <c r="AJ35" s="189"/>
      <c r="AK35" s="189"/>
      <c r="AL35" s="189"/>
      <c r="AM35" s="189"/>
      <c r="AN35" s="189"/>
      <c r="AO35" s="189"/>
      <c r="AP35" s="189"/>
      <c r="AQ35" s="189"/>
      <c r="AR35" s="189"/>
      <c r="AS35" s="189"/>
      <c r="AT35" s="88"/>
      <c r="AU35" s="68"/>
      <c r="AV35" s="240"/>
      <c r="AW35" s="240"/>
      <c r="AX35" s="240"/>
      <c r="AY35" s="240"/>
      <c r="AZ35" s="240"/>
      <c r="BA35" s="240"/>
      <c r="BB35" s="240"/>
      <c r="BC35" s="240"/>
      <c r="BD35" s="240"/>
      <c r="BE35" s="240"/>
      <c r="BG35" s="240"/>
      <c r="BH35" s="240"/>
      <c r="BI35" s="240"/>
      <c r="BJ35" s="240"/>
      <c r="BK35" s="240"/>
      <c r="BL35" s="240"/>
      <c r="BM35" s="240"/>
      <c r="BN35" s="240"/>
      <c r="BO35" s="240"/>
      <c r="BP35" s="240"/>
      <c r="BQ35" s="240"/>
      <c r="BR35" s="240"/>
      <c r="BS35" s="240"/>
      <c r="BT35" s="240"/>
      <c r="BU35" s="240"/>
      <c r="BV35" s="240"/>
      <c r="BW35" s="240"/>
      <c r="BX35" s="240"/>
      <c r="BY35" s="240"/>
      <c r="BZ35" s="240"/>
      <c r="CA35" s="240"/>
      <c r="CB35" s="240"/>
      <c r="CC35" s="240"/>
      <c r="CD35" s="240"/>
      <c r="CE35" s="240"/>
      <c r="CF35" s="240"/>
      <c r="CG35" s="240"/>
      <c r="CH35" s="240"/>
      <c r="CI35" s="240"/>
      <c r="CJ35" s="240"/>
      <c r="CK35" s="240"/>
      <c r="CL35" s="240"/>
      <c r="CM35" s="68"/>
      <c r="CN35" s="88"/>
      <c r="CO35" s="69"/>
      <c r="CP35" s="69"/>
    </row>
    <row r="36" spans="1:136" ht="16.25" customHeight="1" thickBot="1" x14ac:dyDescent="0.25">
      <c r="A36" s="432" t="s">
        <v>479</v>
      </c>
      <c r="B36" s="432"/>
      <c r="C36" s="432"/>
      <c r="D36" s="432"/>
      <c r="E36" s="432"/>
      <c r="F36" s="432"/>
      <c r="G36" s="432"/>
      <c r="H36" s="432"/>
      <c r="I36" s="432"/>
      <c r="J36" s="432"/>
      <c r="K36" s="432"/>
      <c r="L36" s="432"/>
      <c r="M36" s="432"/>
      <c r="N36" s="432"/>
      <c r="O36" s="432"/>
      <c r="P36" s="432"/>
      <c r="Q36" s="432"/>
      <c r="R36" s="432"/>
      <c r="S36" s="432"/>
      <c r="T36" s="432"/>
      <c r="U36" s="432"/>
      <c r="V36" s="432"/>
      <c r="W36" s="432"/>
      <c r="X36" s="432"/>
      <c r="Y36" s="68"/>
      <c r="Z36" s="68"/>
      <c r="AA36" s="68"/>
      <c r="AB36" s="68"/>
      <c r="AC36" s="189"/>
      <c r="AD36" s="189"/>
      <c r="AE36" s="189"/>
      <c r="AF36" s="189"/>
      <c r="AG36" s="189"/>
      <c r="AH36" s="189"/>
      <c r="AI36" s="189"/>
      <c r="AJ36" s="189"/>
      <c r="AK36" s="189"/>
      <c r="AL36" s="189"/>
      <c r="AM36" s="189"/>
      <c r="AN36" s="189"/>
      <c r="AO36" s="189"/>
      <c r="AP36" s="189"/>
      <c r="AQ36" s="189"/>
      <c r="AR36" s="189"/>
      <c r="AS36" s="189"/>
      <c r="AT36" s="88"/>
      <c r="AU36" s="68"/>
      <c r="AV36" s="240"/>
      <c r="AW36" s="240"/>
      <c r="AX36" s="240"/>
      <c r="AY36" s="240"/>
      <c r="AZ36" s="240"/>
      <c r="BA36" s="240"/>
      <c r="BB36" s="240"/>
      <c r="BC36" s="240"/>
      <c r="BD36" s="240"/>
      <c r="BE36" s="240"/>
      <c r="BG36" s="240"/>
      <c r="BH36" s="240"/>
      <c r="BI36" s="240"/>
      <c r="BJ36" s="240"/>
      <c r="BK36" s="240"/>
      <c r="BL36" s="240"/>
      <c r="BM36" s="240"/>
      <c r="BN36" s="240"/>
      <c r="BO36" s="240"/>
      <c r="BP36" s="240"/>
      <c r="BQ36" s="240"/>
      <c r="BR36" s="240"/>
      <c r="BS36" s="240"/>
      <c r="BT36" s="240"/>
      <c r="BU36" s="240"/>
      <c r="BV36" s="240"/>
      <c r="BW36" s="240"/>
      <c r="BX36" s="240"/>
      <c r="BY36" s="240"/>
      <c r="BZ36" s="240"/>
      <c r="CA36" s="240"/>
      <c r="CB36" s="240"/>
      <c r="CC36" s="240"/>
      <c r="CD36" s="240"/>
      <c r="CE36" s="240"/>
      <c r="CF36" s="240"/>
      <c r="CG36" s="240"/>
      <c r="CH36" s="240"/>
      <c r="CI36" s="240"/>
      <c r="CJ36" s="240"/>
      <c r="CK36" s="240"/>
      <c r="CL36" s="240"/>
      <c r="CM36" s="68"/>
      <c r="CN36" s="88"/>
      <c r="CO36" s="69"/>
      <c r="CP36" s="69"/>
    </row>
    <row r="37" spans="1:136" ht="20.25" customHeight="1" x14ac:dyDescent="0.2">
      <c r="A37" s="603" t="s">
        <v>394</v>
      </c>
      <c r="B37" s="604"/>
      <c r="C37" s="605"/>
      <c r="D37" s="612" t="s">
        <v>44</v>
      </c>
      <c r="E37" s="613"/>
      <c r="F37" s="613"/>
      <c r="G37" s="613"/>
      <c r="H37" s="613"/>
      <c r="I37" s="613"/>
      <c r="J37" s="613"/>
      <c r="K37" s="614"/>
      <c r="L37" s="618" t="s">
        <v>2</v>
      </c>
      <c r="M37" s="619"/>
      <c r="N37" s="619"/>
      <c r="O37" s="292"/>
      <c r="P37" s="626" t="s">
        <v>401</v>
      </c>
      <c r="Q37" s="626"/>
      <c r="R37" s="626"/>
      <c r="S37" s="626"/>
      <c r="T37" s="626"/>
      <c r="U37" s="626"/>
      <c r="V37" s="626"/>
      <c r="W37" s="626"/>
      <c r="X37" s="626"/>
      <c r="Y37" s="626"/>
      <c r="Z37" s="626"/>
      <c r="AA37" s="626"/>
      <c r="AB37" s="626"/>
      <c r="AC37" s="626"/>
      <c r="AD37" s="626"/>
      <c r="AE37" s="626"/>
      <c r="AF37" s="626"/>
      <c r="AG37" s="626"/>
      <c r="AH37" s="626"/>
      <c r="AI37" s="626"/>
      <c r="AJ37" s="626"/>
      <c r="AK37" s="626"/>
      <c r="AL37" s="626"/>
      <c r="AM37" s="626"/>
      <c r="AN37" s="626"/>
      <c r="AO37" s="626"/>
      <c r="AP37" s="626"/>
      <c r="AQ37" s="626"/>
      <c r="AR37" s="626"/>
      <c r="AS37" s="626"/>
      <c r="AT37" s="626"/>
      <c r="AU37" s="626"/>
      <c r="AV37" s="626"/>
      <c r="AW37" s="626"/>
      <c r="AX37" s="626"/>
      <c r="AY37" s="626"/>
      <c r="AZ37" s="626"/>
      <c r="BA37" s="626"/>
      <c r="BB37" s="626"/>
      <c r="BC37" s="626"/>
      <c r="BD37" s="626"/>
      <c r="BE37" s="626"/>
      <c r="BF37" s="626"/>
      <c r="BG37" s="626"/>
      <c r="BH37" s="626"/>
      <c r="BI37" s="626"/>
      <c r="BJ37" s="626"/>
      <c r="BK37" s="626"/>
      <c r="BL37" s="626"/>
      <c r="BM37" s="626"/>
      <c r="BN37" s="626"/>
      <c r="BO37" s="626"/>
      <c r="BP37" s="626"/>
      <c r="BQ37" s="626"/>
      <c r="BR37" s="626"/>
      <c r="BS37" s="626"/>
      <c r="BT37" s="626"/>
      <c r="BU37" s="626"/>
      <c r="BV37" s="626"/>
      <c r="BW37" s="626"/>
      <c r="BX37" s="626"/>
      <c r="BY37" s="626"/>
      <c r="BZ37" s="626"/>
      <c r="CA37" s="626"/>
      <c r="CB37" s="626"/>
      <c r="CC37" s="626"/>
      <c r="CD37" s="626"/>
      <c r="CE37" s="626"/>
      <c r="CF37" s="626"/>
      <c r="CG37" s="626"/>
      <c r="CH37" s="626"/>
      <c r="CI37" s="626"/>
      <c r="CJ37" s="626"/>
      <c r="CK37" s="626"/>
      <c r="CL37" s="626"/>
      <c r="CM37" s="626"/>
      <c r="CN37" s="627"/>
      <c r="CO37" s="170"/>
      <c r="CP37" s="206" t="s">
        <v>290</v>
      </c>
      <c r="CQ37" s="207" t="s">
        <v>291</v>
      </c>
    </row>
    <row r="38" spans="1:136" s="76" customFormat="1" ht="39" customHeight="1" x14ac:dyDescent="0.2">
      <c r="A38" s="606"/>
      <c r="B38" s="607"/>
      <c r="C38" s="608"/>
      <c r="D38" s="615"/>
      <c r="E38" s="616"/>
      <c r="F38" s="616"/>
      <c r="G38" s="616"/>
      <c r="H38" s="616"/>
      <c r="I38" s="616"/>
      <c r="J38" s="616"/>
      <c r="K38" s="617"/>
      <c r="L38" s="678"/>
      <c r="M38" s="678"/>
      <c r="N38" s="678"/>
      <c r="O38" s="678"/>
      <c r="P38" s="678"/>
      <c r="Q38" s="678"/>
      <c r="R38" s="678"/>
      <c r="S38" s="678"/>
      <c r="T38" s="678"/>
      <c r="U38" s="678"/>
      <c r="V38" s="678"/>
      <c r="W38" s="678"/>
      <c r="X38" s="678"/>
      <c r="Y38" s="678"/>
      <c r="Z38" s="678"/>
      <c r="AA38" s="678"/>
      <c r="AB38" s="678"/>
      <c r="AC38" s="678"/>
      <c r="AD38" s="678"/>
      <c r="AE38" s="678"/>
      <c r="AF38" s="678"/>
      <c r="AG38" s="678"/>
      <c r="AH38" s="678"/>
      <c r="AI38" s="678"/>
      <c r="AJ38" s="678"/>
      <c r="AK38" s="678"/>
      <c r="AL38" s="678"/>
      <c r="AM38" s="678"/>
      <c r="AN38" s="678"/>
      <c r="AO38" s="678"/>
      <c r="AP38" s="678"/>
      <c r="AQ38" s="678"/>
      <c r="AR38" s="678"/>
      <c r="AS38" s="678"/>
      <c r="AT38" s="678"/>
      <c r="AU38" s="678"/>
      <c r="AV38" s="678"/>
      <c r="AW38" s="678"/>
      <c r="AX38" s="678"/>
      <c r="AY38" s="678"/>
      <c r="AZ38" s="678"/>
      <c r="BA38" s="678"/>
      <c r="BB38" s="678"/>
      <c r="BC38" s="678"/>
      <c r="BD38" s="678"/>
      <c r="BE38" s="678"/>
      <c r="BF38" s="678"/>
      <c r="BG38" s="678"/>
      <c r="BH38" s="678"/>
      <c r="BI38" s="678"/>
      <c r="BJ38" s="678"/>
      <c r="BK38" s="678"/>
      <c r="BL38" s="678"/>
      <c r="BM38" s="678"/>
      <c r="BN38" s="678"/>
      <c r="BO38" s="678"/>
      <c r="BP38" s="678"/>
      <c r="BQ38" s="678"/>
      <c r="BR38" s="678"/>
      <c r="BS38" s="678"/>
      <c r="BT38" s="678"/>
      <c r="BU38" s="678"/>
      <c r="BV38" s="678"/>
      <c r="BW38" s="678"/>
      <c r="BX38" s="678"/>
      <c r="BY38" s="678"/>
      <c r="BZ38" s="678"/>
      <c r="CA38" s="678"/>
      <c r="CB38" s="678"/>
      <c r="CC38" s="678"/>
      <c r="CD38" s="678"/>
      <c r="CE38" s="678"/>
      <c r="CF38" s="678"/>
      <c r="CG38" s="678"/>
      <c r="CH38" s="678"/>
      <c r="CI38" s="678"/>
      <c r="CJ38" s="678"/>
      <c r="CK38" s="678"/>
      <c r="CL38" s="678"/>
      <c r="CM38" s="678"/>
      <c r="CN38" s="679"/>
      <c r="CO38" s="170"/>
      <c r="CP38" s="205">
        <v>18</v>
      </c>
      <c r="CQ38" s="241"/>
    </row>
    <row r="39" spans="1:136" s="76" customFormat="1" ht="39" customHeight="1" x14ac:dyDescent="0.2">
      <c r="A39" s="606"/>
      <c r="B39" s="607"/>
      <c r="C39" s="608"/>
      <c r="D39" s="508" t="s">
        <v>293</v>
      </c>
      <c r="E39" s="508"/>
      <c r="F39" s="508"/>
      <c r="G39" s="508"/>
      <c r="H39" s="508"/>
      <c r="I39" s="508"/>
      <c r="J39" s="508"/>
      <c r="K39" s="509"/>
      <c r="L39" s="620"/>
      <c r="M39" s="621"/>
      <c r="N39" s="621"/>
      <c r="O39" s="621"/>
      <c r="P39" s="621"/>
      <c r="Q39" s="621"/>
      <c r="R39" s="621"/>
      <c r="S39" s="621"/>
      <c r="T39" s="621"/>
      <c r="U39" s="621"/>
      <c r="V39" s="621"/>
      <c r="W39" s="621"/>
      <c r="X39" s="621"/>
      <c r="Y39" s="621"/>
      <c r="Z39" s="621"/>
      <c r="AA39" s="621"/>
      <c r="AB39" s="621"/>
      <c r="AC39" s="622"/>
      <c r="AD39" s="623"/>
      <c r="AE39" s="621"/>
      <c r="AF39" s="621"/>
      <c r="AG39" s="621"/>
      <c r="AH39" s="621"/>
      <c r="AI39" s="621"/>
      <c r="AJ39" s="621"/>
      <c r="AK39" s="621"/>
      <c r="AL39" s="621"/>
      <c r="AM39" s="621"/>
      <c r="AN39" s="621"/>
      <c r="AO39" s="621"/>
      <c r="AP39" s="621"/>
      <c r="AQ39" s="621"/>
      <c r="AR39" s="621"/>
      <c r="AS39" s="624"/>
      <c r="AT39" s="624"/>
      <c r="AU39" s="624"/>
      <c r="AV39" s="625"/>
      <c r="AW39" s="675" t="s">
        <v>405</v>
      </c>
      <c r="AX39" s="675"/>
      <c r="AY39" s="675"/>
      <c r="AZ39" s="675"/>
      <c r="BA39" s="675"/>
      <c r="BB39" s="675"/>
      <c r="BC39" s="675"/>
      <c r="BD39" s="675"/>
      <c r="BE39" s="675"/>
      <c r="BF39" s="675"/>
      <c r="BG39" s="676"/>
      <c r="BH39" s="620"/>
      <c r="BI39" s="621"/>
      <c r="BJ39" s="621"/>
      <c r="BK39" s="621"/>
      <c r="BL39" s="621"/>
      <c r="BM39" s="621"/>
      <c r="BN39" s="621"/>
      <c r="BO39" s="621"/>
      <c r="BP39" s="621"/>
      <c r="BQ39" s="621"/>
      <c r="BR39" s="621"/>
      <c r="BS39" s="621"/>
      <c r="BT39" s="621"/>
      <c r="BU39" s="621"/>
      <c r="BV39" s="621"/>
      <c r="BW39" s="621"/>
      <c r="BX39" s="621"/>
      <c r="BY39" s="621"/>
      <c r="BZ39" s="621"/>
      <c r="CA39" s="621"/>
      <c r="CB39" s="621"/>
      <c r="CC39" s="621"/>
      <c r="CD39" s="621"/>
      <c r="CE39" s="621"/>
      <c r="CF39" s="621"/>
      <c r="CG39" s="621"/>
      <c r="CH39" s="621"/>
      <c r="CI39" s="621"/>
      <c r="CJ39" s="621"/>
      <c r="CK39" s="621"/>
      <c r="CL39" s="621"/>
      <c r="CM39" s="621"/>
      <c r="CN39" s="677"/>
      <c r="CO39" s="170"/>
      <c r="CP39" s="205">
        <v>19</v>
      </c>
      <c r="CQ39" s="241"/>
    </row>
    <row r="40" spans="1:136" s="72" customFormat="1" ht="39" customHeight="1" thickBot="1" x14ac:dyDescent="0.25">
      <c r="A40" s="606"/>
      <c r="B40" s="607"/>
      <c r="C40" s="608"/>
      <c r="D40" s="600" t="s">
        <v>10</v>
      </c>
      <c r="E40" s="600"/>
      <c r="F40" s="600"/>
      <c r="G40" s="600"/>
      <c r="H40" s="600"/>
      <c r="I40" s="600"/>
      <c r="J40" s="600"/>
      <c r="K40" s="601"/>
      <c r="L40" s="528" t="s">
        <v>65</v>
      </c>
      <c r="M40" s="529"/>
      <c r="N40" s="529"/>
      <c r="O40" s="517"/>
      <c r="P40" s="517"/>
      <c r="Q40" s="517"/>
      <c r="R40" s="517"/>
      <c r="S40" s="517"/>
      <c r="T40" s="517"/>
      <c r="U40" s="517"/>
      <c r="V40" s="529" t="s">
        <v>66</v>
      </c>
      <c r="W40" s="529"/>
      <c r="X40" s="529"/>
      <c r="Y40" s="517"/>
      <c r="Z40" s="517"/>
      <c r="AA40" s="517"/>
      <c r="AB40" s="517"/>
      <c r="AC40" s="517"/>
      <c r="AD40" s="517"/>
      <c r="AE40" s="517"/>
      <c r="AF40" s="529" t="s">
        <v>64</v>
      </c>
      <c r="AG40" s="529"/>
      <c r="AH40" s="529"/>
      <c r="AI40" s="517"/>
      <c r="AJ40" s="517"/>
      <c r="AK40" s="517"/>
      <c r="AL40" s="517"/>
      <c r="AM40" s="517"/>
      <c r="AN40" s="517"/>
      <c r="AO40" s="517"/>
      <c r="AP40" s="517"/>
      <c r="AQ40" s="517"/>
      <c r="AR40" s="517"/>
      <c r="AS40" s="687" t="s">
        <v>11</v>
      </c>
      <c r="AT40" s="687"/>
      <c r="AU40" s="687"/>
      <c r="AV40" s="687"/>
      <c r="AW40" s="687"/>
      <c r="AX40" s="687"/>
      <c r="AY40" s="687"/>
      <c r="AZ40" s="687"/>
      <c r="BA40" s="687"/>
      <c r="BB40" s="687"/>
      <c r="BC40" s="687"/>
      <c r="BD40" s="687"/>
      <c r="BE40" s="687"/>
      <c r="BF40" s="681"/>
      <c r="BG40" s="681"/>
      <c r="BH40" s="681"/>
      <c r="BI40" s="681"/>
      <c r="BJ40" s="681"/>
      <c r="BK40" s="681"/>
      <c r="BL40" s="681"/>
      <c r="BM40" s="681"/>
      <c r="BN40" s="681"/>
      <c r="BO40" s="681"/>
      <c r="BP40" s="681"/>
      <c r="BQ40" s="681"/>
      <c r="BR40" s="681"/>
      <c r="BS40" s="681"/>
      <c r="BT40" s="681"/>
      <c r="BU40" s="681"/>
      <c r="BV40" s="681"/>
      <c r="BW40" s="681"/>
      <c r="BX40" s="681"/>
      <c r="BY40" s="681"/>
      <c r="BZ40" s="681"/>
      <c r="CA40" s="681"/>
      <c r="CB40" s="681"/>
      <c r="CC40" s="681"/>
      <c r="CD40" s="681"/>
      <c r="CE40" s="681"/>
      <c r="CF40" s="681"/>
      <c r="CG40" s="681"/>
      <c r="CH40" s="681"/>
      <c r="CI40" s="681"/>
      <c r="CJ40" s="681"/>
      <c r="CK40" s="681"/>
      <c r="CL40" s="681"/>
      <c r="CM40" s="681"/>
      <c r="CN40" s="682"/>
      <c r="CO40" s="170"/>
      <c r="CP40" s="205">
        <v>20</v>
      </c>
      <c r="CQ40" s="241"/>
    </row>
    <row r="41" spans="1:136" ht="39" customHeight="1" thickBot="1" x14ac:dyDescent="0.25">
      <c r="A41" s="609"/>
      <c r="B41" s="610"/>
      <c r="C41" s="611"/>
      <c r="D41" s="510" t="s">
        <v>531</v>
      </c>
      <c r="E41" s="510"/>
      <c r="F41" s="510"/>
      <c r="G41" s="510"/>
      <c r="H41" s="510"/>
      <c r="I41" s="510"/>
      <c r="J41" s="510"/>
      <c r="K41" s="511"/>
      <c r="L41" s="546" t="s">
        <v>65</v>
      </c>
      <c r="M41" s="547"/>
      <c r="N41" s="547"/>
      <c r="O41" s="554"/>
      <c r="P41" s="554"/>
      <c r="Q41" s="554"/>
      <c r="R41" s="554"/>
      <c r="S41" s="554"/>
      <c r="T41" s="554"/>
      <c r="U41" s="554"/>
      <c r="V41" s="547" t="s">
        <v>66</v>
      </c>
      <c r="W41" s="547"/>
      <c r="X41" s="547"/>
      <c r="Y41" s="554"/>
      <c r="Z41" s="554"/>
      <c r="AA41" s="554"/>
      <c r="AB41" s="554"/>
      <c r="AC41" s="554"/>
      <c r="AD41" s="554"/>
      <c r="AE41" s="554"/>
      <c r="AF41" s="547" t="s">
        <v>64</v>
      </c>
      <c r="AG41" s="547"/>
      <c r="AH41" s="547"/>
      <c r="AI41" s="554"/>
      <c r="AJ41" s="554"/>
      <c r="AK41" s="554"/>
      <c r="AL41" s="554"/>
      <c r="AM41" s="554"/>
      <c r="AN41" s="554"/>
      <c r="AO41" s="554"/>
      <c r="AP41" s="554"/>
      <c r="AQ41" s="554"/>
      <c r="AR41" s="640"/>
      <c r="AS41" s="551" t="s">
        <v>110</v>
      </c>
      <c r="AT41" s="552"/>
      <c r="AU41" s="552"/>
      <c r="AV41" s="552"/>
      <c r="AW41" s="552"/>
      <c r="AX41" s="552"/>
      <c r="AY41" s="552"/>
      <c r="AZ41" s="552"/>
      <c r="BA41" s="552"/>
      <c r="BB41" s="552"/>
      <c r="BC41" s="552"/>
      <c r="BD41" s="552"/>
      <c r="BE41" s="552"/>
      <c r="BF41" s="552"/>
      <c r="BG41" s="552"/>
      <c r="BH41" s="552"/>
      <c r="BI41" s="552"/>
      <c r="BJ41" s="552"/>
      <c r="BK41" s="552"/>
      <c r="BL41" s="552"/>
      <c r="BM41" s="552"/>
      <c r="BN41" s="552"/>
      <c r="BO41" s="552"/>
      <c r="BP41" s="552"/>
      <c r="BQ41" s="552"/>
      <c r="BR41" s="552"/>
      <c r="BS41" s="552"/>
      <c r="BT41" s="552"/>
      <c r="BU41" s="552"/>
      <c r="BV41" s="552"/>
      <c r="BW41" s="552"/>
      <c r="BX41" s="552"/>
      <c r="BY41" s="552"/>
      <c r="BZ41" s="552"/>
      <c r="CA41" s="552"/>
      <c r="CB41" s="552"/>
      <c r="CC41" s="552"/>
      <c r="CD41" s="552"/>
      <c r="CE41" s="552"/>
      <c r="CF41" s="552"/>
      <c r="CG41" s="552"/>
      <c r="CH41" s="552"/>
      <c r="CI41" s="553"/>
      <c r="CJ41" s="548" t="s">
        <v>2</v>
      </c>
      <c r="CK41" s="549"/>
      <c r="CL41" s="549"/>
      <c r="CM41" s="549"/>
      <c r="CN41" s="550"/>
      <c r="CO41" s="170"/>
      <c r="CP41" s="205">
        <v>21</v>
      </c>
      <c r="CQ41" s="241"/>
    </row>
    <row r="42" spans="1:136" s="76" customFormat="1" ht="15.75" customHeight="1" x14ac:dyDescent="0.2">
      <c r="A42" s="628"/>
      <c r="B42" s="628"/>
      <c r="C42" s="628"/>
      <c r="D42" s="628"/>
      <c r="E42" s="628"/>
      <c r="F42" s="628"/>
      <c r="G42" s="628"/>
      <c r="H42" s="628"/>
      <c r="I42" s="628"/>
      <c r="J42" s="628"/>
      <c r="K42" s="628"/>
      <c r="L42" s="628"/>
      <c r="M42" s="628"/>
      <c r="N42" s="628"/>
      <c r="O42" s="628"/>
      <c r="P42" s="628"/>
      <c r="Q42" s="628"/>
      <c r="R42" s="628"/>
      <c r="S42" s="628"/>
      <c r="T42" s="628"/>
      <c r="U42" s="628"/>
      <c r="V42" s="628"/>
      <c r="W42" s="628"/>
      <c r="X42" s="628"/>
      <c r="Y42" s="628"/>
      <c r="Z42" s="628"/>
      <c r="AA42" s="628"/>
      <c r="AB42" s="628"/>
      <c r="AC42" s="628"/>
      <c r="AD42" s="628"/>
      <c r="AE42" s="628"/>
      <c r="AF42" s="628"/>
      <c r="AG42" s="628"/>
      <c r="AH42" s="628"/>
      <c r="AI42" s="628"/>
      <c r="AJ42" s="628"/>
      <c r="AK42" s="628"/>
      <c r="AL42" s="628"/>
      <c r="AM42" s="628"/>
      <c r="AN42" s="628"/>
      <c r="AO42" s="628"/>
      <c r="AP42" s="628"/>
      <c r="AQ42" s="628"/>
      <c r="AR42" s="81"/>
      <c r="CO42" s="70"/>
      <c r="CP42" s="70"/>
      <c r="DO42" s="70"/>
    </row>
    <row r="43" spans="1:136" s="76" customFormat="1" ht="16.5" customHeight="1" x14ac:dyDescent="0.2">
      <c r="A43" s="628"/>
      <c r="B43" s="628"/>
      <c r="C43" s="628"/>
      <c r="D43" s="628"/>
      <c r="E43" s="628"/>
      <c r="F43" s="628"/>
      <c r="G43" s="628"/>
      <c r="H43" s="628"/>
      <c r="I43" s="628"/>
      <c r="J43" s="628"/>
      <c r="K43" s="628"/>
      <c r="L43" s="628"/>
      <c r="M43" s="628"/>
      <c r="N43" s="628"/>
      <c r="O43" s="628"/>
      <c r="P43" s="628"/>
      <c r="Q43" s="628"/>
      <c r="R43" s="628"/>
      <c r="S43" s="628"/>
      <c r="T43" s="628"/>
      <c r="U43" s="628"/>
      <c r="V43" s="628"/>
      <c r="W43" s="628"/>
      <c r="X43" s="628"/>
      <c r="Y43" s="628"/>
      <c r="Z43" s="628"/>
      <c r="AA43" s="628"/>
      <c r="AB43" s="628"/>
      <c r="AC43" s="628"/>
      <c r="AD43" s="628"/>
      <c r="AE43" s="628"/>
      <c r="AF43" s="628"/>
      <c r="AG43" s="628"/>
      <c r="AH43" s="628"/>
      <c r="AI43" s="628"/>
      <c r="AJ43" s="628"/>
      <c r="AK43" s="628"/>
      <c r="AL43" s="628"/>
      <c r="AM43" s="628"/>
      <c r="AN43" s="628"/>
      <c r="AO43" s="628"/>
      <c r="AP43" s="628"/>
      <c r="AQ43" s="628"/>
      <c r="AR43" s="81"/>
      <c r="CO43" s="70"/>
      <c r="CP43" s="70"/>
      <c r="DO43" s="70"/>
    </row>
    <row r="44" spans="1:136" ht="16.5" customHeight="1" thickBot="1" x14ac:dyDescent="0.25">
      <c r="A44" s="432" t="s">
        <v>403</v>
      </c>
      <c r="B44" s="432"/>
      <c r="C44" s="432"/>
      <c r="D44" s="432"/>
      <c r="E44" s="432"/>
      <c r="F44" s="432"/>
      <c r="G44" s="432"/>
      <c r="H44" s="432"/>
      <c r="I44" s="432"/>
      <c r="J44" s="432"/>
      <c r="K44" s="432"/>
      <c r="L44" s="432"/>
      <c r="M44" s="432"/>
      <c r="N44" s="432"/>
      <c r="O44" s="432"/>
      <c r="P44" s="432"/>
      <c r="Q44" s="432"/>
      <c r="R44" s="432"/>
      <c r="S44" s="432"/>
      <c r="T44" s="432"/>
      <c r="U44" s="432"/>
      <c r="V44" s="432"/>
      <c r="W44" s="432"/>
      <c r="X44" s="432"/>
      <c r="Y44" s="432"/>
      <c r="Z44" s="432"/>
      <c r="AA44" s="432"/>
      <c r="AB44" s="432"/>
      <c r="AC44" s="432"/>
      <c r="AD44" s="432"/>
      <c r="AE44" s="432"/>
      <c r="AF44" s="432"/>
      <c r="AG44" s="432"/>
      <c r="AH44" s="432"/>
      <c r="AI44" s="432"/>
      <c r="AJ44" s="432"/>
      <c r="AK44" s="432"/>
      <c r="AL44" s="432"/>
      <c r="AM44" s="432"/>
      <c r="AN44" s="432"/>
      <c r="AO44" s="432"/>
      <c r="AP44" s="432"/>
      <c r="AQ44" s="432"/>
      <c r="AR44" s="432"/>
      <c r="AS44" s="432"/>
      <c r="AT44" s="432"/>
      <c r="AU44" s="432"/>
      <c r="AV44" s="432"/>
      <c r="AW44" s="432"/>
      <c r="AX44" s="432"/>
      <c r="AY44" s="432"/>
      <c r="AZ44" s="432"/>
      <c r="BA44" s="432"/>
      <c r="BB44" s="432"/>
      <c r="BC44" s="432"/>
      <c r="BD44" s="432"/>
      <c r="BE44" s="432"/>
      <c r="BF44" s="432"/>
      <c r="BG44" s="432"/>
      <c r="BH44" s="432"/>
      <c r="BI44" s="432"/>
      <c r="BJ44" s="432"/>
      <c r="BK44" s="432"/>
      <c r="BL44" s="432"/>
      <c r="BM44" s="432"/>
      <c r="BN44" s="432"/>
      <c r="BO44" s="432"/>
      <c r="BP44" s="432"/>
      <c r="BQ44" s="432"/>
      <c r="BR44" s="432"/>
      <c r="BS44" s="432"/>
      <c r="BT44" s="432"/>
      <c r="BU44" s="432"/>
      <c r="BV44" s="432"/>
      <c r="BW44" s="432"/>
      <c r="BX44" s="432"/>
      <c r="BY44" s="432"/>
      <c r="BZ44" s="432"/>
      <c r="CA44" s="432"/>
      <c r="CB44" s="432"/>
      <c r="CC44" s="432"/>
      <c r="CD44" s="432"/>
      <c r="CE44" s="432"/>
      <c r="CF44" s="432"/>
      <c r="CG44" s="432"/>
      <c r="CH44" s="432"/>
      <c r="CI44" s="432"/>
      <c r="CJ44" s="432"/>
      <c r="CK44" s="432"/>
      <c r="CL44" s="432"/>
      <c r="CM44" s="432"/>
      <c r="CN44" s="432"/>
      <c r="CO44" s="82"/>
      <c r="CP44" s="206" t="s">
        <v>290</v>
      </c>
      <c r="CQ44" s="207" t="s">
        <v>291</v>
      </c>
    </row>
    <row r="45" spans="1:136" ht="60" customHeight="1" x14ac:dyDescent="0.2">
      <c r="A45" s="647" t="s">
        <v>60</v>
      </c>
      <c r="B45" s="596"/>
      <c r="C45" s="596"/>
      <c r="D45" s="596"/>
      <c r="E45" s="596"/>
      <c r="F45" s="596"/>
      <c r="G45" s="596"/>
      <c r="H45" s="596"/>
      <c r="I45" s="596"/>
      <c r="J45" s="596"/>
      <c r="K45" s="597"/>
      <c r="L45" s="341"/>
      <c r="M45" s="644"/>
      <c r="N45" s="644"/>
      <c r="O45" s="644"/>
      <c r="P45" s="644"/>
      <c r="Q45" s="644"/>
      <c r="R45" s="644"/>
      <c r="S45" s="644"/>
      <c r="T45" s="644"/>
      <c r="U45" s="644"/>
      <c r="V45" s="644"/>
      <c r="W45" s="645" t="s">
        <v>61</v>
      </c>
      <c r="X45" s="645"/>
      <c r="Y45" s="645"/>
      <c r="Z45" s="340"/>
      <c r="AA45" s="340"/>
      <c r="AB45" s="340"/>
      <c r="AC45" s="595" t="s">
        <v>402</v>
      </c>
      <c r="AD45" s="596"/>
      <c r="AE45" s="596"/>
      <c r="AF45" s="596"/>
      <c r="AG45" s="596"/>
      <c r="AH45" s="596"/>
      <c r="AI45" s="596"/>
      <c r="AJ45" s="596"/>
      <c r="AK45" s="596"/>
      <c r="AL45" s="596"/>
      <c r="AM45" s="597"/>
      <c r="AN45" s="598" t="s">
        <v>2</v>
      </c>
      <c r="AO45" s="599"/>
      <c r="AP45" s="599"/>
      <c r="AQ45" s="698" t="s">
        <v>532</v>
      </c>
      <c r="AR45" s="699"/>
      <c r="AS45" s="699"/>
      <c r="AT45" s="699"/>
      <c r="AU45" s="699"/>
      <c r="AV45" s="699"/>
      <c r="AW45" s="699"/>
      <c r="AX45" s="699"/>
      <c r="AY45" s="699"/>
      <c r="AZ45" s="699"/>
      <c r="BA45" s="699"/>
      <c r="BB45" s="699"/>
      <c r="BC45" s="699"/>
      <c r="BD45" s="699"/>
      <c r="BE45" s="699"/>
      <c r="BF45" s="699"/>
      <c r="BG45" s="699"/>
      <c r="BH45" s="699"/>
      <c r="BI45" s="699"/>
      <c r="BJ45" s="699"/>
      <c r="BK45" s="699"/>
      <c r="BL45" s="699"/>
      <c r="BM45" s="699"/>
      <c r="BN45" s="699"/>
      <c r="BO45" s="699"/>
      <c r="BP45" s="699"/>
      <c r="BQ45" s="699"/>
      <c r="BR45" s="699"/>
      <c r="BS45" s="699"/>
      <c r="BT45" s="699"/>
      <c r="BU45" s="699"/>
      <c r="BV45" s="699"/>
      <c r="BW45" s="699"/>
      <c r="BX45" s="699"/>
      <c r="BY45" s="699"/>
      <c r="BZ45" s="699"/>
      <c r="CA45" s="699"/>
      <c r="CB45" s="699"/>
      <c r="CC45" s="699"/>
      <c r="CD45" s="699"/>
      <c r="CE45" s="699"/>
      <c r="CF45" s="699"/>
      <c r="CG45" s="699"/>
      <c r="CH45" s="699"/>
      <c r="CI45" s="699"/>
      <c r="CJ45" s="699"/>
      <c r="CK45" s="699"/>
      <c r="CL45" s="699"/>
      <c r="CM45" s="699"/>
      <c r="CN45" s="700"/>
      <c r="CP45" s="205">
        <v>22</v>
      </c>
      <c r="CQ45" s="241"/>
    </row>
    <row r="46" spans="1:136" ht="38.5" customHeight="1" x14ac:dyDescent="0.2">
      <c r="A46" s="683" t="s">
        <v>478</v>
      </c>
      <c r="B46" s="502"/>
      <c r="C46" s="502"/>
      <c r="D46" s="502"/>
      <c r="E46" s="502"/>
      <c r="F46" s="502"/>
      <c r="G46" s="502"/>
      <c r="H46" s="502"/>
      <c r="I46" s="502"/>
      <c r="J46" s="502"/>
      <c r="K46" s="503"/>
      <c r="L46" s="740" t="s">
        <v>2</v>
      </c>
      <c r="M46" s="741"/>
      <c r="N46" s="741"/>
      <c r="O46" s="727" t="s">
        <v>481</v>
      </c>
      <c r="P46" s="728"/>
      <c r="Q46" s="728"/>
      <c r="R46" s="728"/>
      <c r="S46" s="728"/>
      <c r="T46" s="728"/>
      <c r="U46" s="728"/>
      <c r="V46" s="728"/>
      <c r="W46" s="728"/>
      <c r="X46" s="728"/>
      <c r="Y46" s="728"/>
      <c r="Z46" s="728"/>
      <c r="AA46" s="728"/>
      <c r="AB46" s="728"/>
      <c r="AC46" s="728"/>
      <c r="AD46" s="728"/>
      <c r="AE46" s="728"/>
      <c r="AF46" s="728"/>
      <c r="AG46" s="728"/>
      <c r="AH46" s="728"/>
      <c r="AI46" s="728"/>
      <c r="AJ46" s="728"/>
      <c r="AK46" s="728"/>
      <c r="AL46" s="728"/>
      <c r="AM46" s="728"/>
      <c r="AN46" s="728"/>
      <c r="AO46" s="728"/>
      <c r="AP46" s="728"/>
      <c r="AQ46" s="728"/>
      <c r="AR46" s="728"/>
      <c r="AS46" s="728"/>
      <c r="AT46" s="728"/>
      <c r="AU46" s="728"/>
      <c r="AV46" s="728"/>
      <c r="AW46" s="728"/>
      <c r="AX46" s="728"/>
      <c r="AY46" s="728"/>
      <c r="AZ46" s="728"/>
      <c r="BA46" s="728"/>
      <c r="BB46" s="728"/>
      <c r="BC46" s="728"/>
      <c r="BD46" s="728"/>
      <c r="BE46" s="728"/>
      <c r="BF46" s="728"/>
      <c r="BG46" s="729" t="s">
        <v>483</v>
      </c>
      <c r="BH46" s="729"/>
      <c r="BI46" s="729"/>
      <c r="BJ46" s="729"/>
      <c r="BK46" s="729"/>
      <c r="BL46" s="729"/>
      <c r="BM46" s="729"/>
      <c r="BN46" s="729"/>
      <c r="BO46" s="729"/>
      <c r="BP46" s="729"/>
      <c r="BQ46" s="729"/>
      <c r="BR46" s="729"/>
      <c r="BS46" s="729"/>
      <c r="BT46" s="729"/>
      <c r="BU46" s="729"/>
      <c r="BV46" s="729"/>
      <c r="BW46" s="729"/>
      <c r="BX46" s="729"/>
      <c r="BY46" s="729"/>
      <c r="BZ46" s="729"/>
      <c r="CA46" s="729"/>
      <c r="CB46" s="729"/>
      <c r="CC46" s="729"/>
      <c r="CD46" s="729"/>
      <c r="CE46" s="729"/>
      <c r="CF46" s="729"/>
      <c r="CG46" s="729"/>
      <c r="CH46" s="729"/>
      <c r="CI46" s="729"/>
      <c r="CJ46" s="729"/>
      <c r="CK46" s="729"/>
      <c r="CL46" s="729"/>
      <c r="CM46" s="729"/>
      <c r="CN46" s="730"/>
      <c r="CP46" s="205">
        <v>23</v>
      </c>
      <c r="CQ46" s="241"/>
    </row>
    <row r="47" spans="1:136" ht="38.5" customHeight="1" x14ac:dyDescent="0.2">
      <c r="A47" s="742"/>
      <c r="B47" s="504"/>
      <c r="C47" s="504"/>
      <c r="D47" s="504"/>
      <c r="E47" s="504"/>
      <c r="F47" s="504"/>
      <c r="G47" s="504"/>
      <c r="H47" s="504"/>
      <c r="I47" s="504"/>
      <c r="J47" s="504"/>
      <c r="K47" s="505"/>
      <c r="L47" s="743" t="s">
        <v>2</v>
      </c>
      <c r="M47" s="744"/>
      <c r="N47" s="744"/>
      <c r="O47" s="691" t="s">
        <v>482</v>
      </c>
      <c r="P47" s="692"/>
      <c r="Q47" s="692"/>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2"/>
      <c r="AP47" s="692"/>
      <c r="AQ47" s="692"/>
      <c r="AR47" s="692"/>
      <c r="AS47" s="692"/>
      <c r="AT47" s="692"/>
      <c r="AU47" s="692"/>
      <c r="AV47" s="692"/>
      <c r="AW47" s="692"/>
      <c r="AX47" s="692"/>
      <c r="AY47" s="692"/>
      <c r="AZ47" s="692"/>
      <c r="BA47" s="692"/>
      <c r="BB47" s="692"/>
      <c r="BC47" s="692"/>
      <c r="BD47" s="692"/>
      <c r="BE47" s="343"/>
      <c r="BF47" s="343"/>
      <c r="BG47" s="343"/>
      <c r="BH47" s="343"/>
      <c r="BI47" s="343"/>
      <c r="BJ47" s="343"/>
      <c r="BK47" s="343"/>
      <c r="BL47" s="343"/>
      <c r="BM47" s="343"/>
      <c r="BN47" s="343"/>
      <c r="BO47" s="343"/>
      <c r="BP47" s="343"/>
      <c r="BQ47" s="343"/>
      <c r="BR47" s="343"/>
      <c r="BS47" s="343"/>
      <c r="BT47" s="343"/>
      <c r="BU47" s="343"/>
      <c r="BV47" s="343"/>
      <c r="BW47" s="343"/>
      <c r="BX47" s="343"/>
      <c r="BY47" s="343"/>
      <c r="BZ47" s="343"/>
      <c r="CA47" s="343"/>
      <c r="CB47" s="343"/>
      <c r="CC47" s="343"/>
      <c r="CD47" s="343"/>
      <c r="CE47" s="343"/>
      <c r="CF47" s="343"/>
      <c r="CG47" s="343"/>
      <c r="CH47" s="343"/>
      <c r="CI47" s="343"/>
      <c r="CJ47" s="343"/>
      <c r="CK47" s="343"/>
      <c r="CL47" s="343"/>
      <c r="CM47" s="343"/>
      <c r="CN47" s="344"/>
      <c r="CP47" s="205">
        <v>24</v>
      </c>
      <c r="CQ47" s="241"/>
      <c r="EF47" s="342"/>
    </row>
    <row r="48" spans="1:136" ht="66.5" customHeight="1" x14ac:dyDescent="0.2">
      <c r="A48" s="694" t="s">
        <v>16</v>
      </c>
      <c r="B48" s="520"/>
      <c r="C48" s="520"/>
      <c r="D48" s="520"/>
      <c r="E48" s="520"/>
      <c r="F48" s="520"/>
      <c r="G48" s="520"/>
      <c r="H48" s="520"/>
      <c r="I48" s="520"/>
      <c r="J48" s="520"/>
      <c r="K48" s="521"/>
      <c r="L48" s="593" t="s">
        <v>2</v>
      </c>
      <c r="M48" s="594"/>
      <c r="N48" s="594"/>
      <c r="O48" s="688" t="s">
        <v>21</v>
      </c>
      <c r="P48" s="689"/>
      <c r="Q48" s="689"/>
      <c r="R48" s="689"/>
      <c r="S48" s="689"/>
      <c r="T48" s="689"/>
      <c r="U48" s="690"/>
      <c r="V48" s="590" t="s">
        <v>339</v>
      </c>
      <c r="W48" s="591"/>
      <c r="X48" s="591"/>
      <c r="Y48" s="591"/>
      <c r="Z48" s="591"/>
      <c r="AA48" s="591"/>
      <c r="AB48" s="591"/>
      <c r="AC48" s="591"/>
      <c r="AD48" s="591"/>
      <c r="AE48" s="591"/>
      <c r="AF48" s="591"/>
      <c r="AG48" s="591"/>
      <c r="AH48" s="591"/>
      <c r="AI48" s="591"/>
      <c r="AJ48" s="591"/>
      <c r="AK48" s="591"/>
      <c r="AL48" s="591"/>
      <c r="AM48" s="591"/>
      <c r="AN48" s="591"/>
      <c r="AO48" s="591"/>
      <c r="AP48" s="591"/>
      <c r="AQ48" s="591"/>
      <c r="AR48" s="591"/>
      <c r="AS48" s="591"/>
      <c r="AT48" s="591"/>
      <c r="AU48" s="592"/>
      <c r="AV48" s="632" t="s">
        <v>338</v>
      </c>
      <c r="AW48" s="412"/>
      <c r="AX48" s="412"/>
      <c r="AY48" s="412"/>
      <c r="AZ48" s="412"/>
      <c r="BA48" s="412"/>
      <c r="BB48" s="412"/>
      <c r="BC48" s="412"/>
      <c r="BD48" s="413"/>
      <c r="BE48" s="593" t="s">
        <v>2</v>
      </c>
      <c r="BF48" s="594"/>
      <c r="BG48" s="594"/>
      <c r="BH48" s="634" t="s">
        <v>341</v>
      </c>
      <c r="BI48" s="591"/>
      <c r="BJ48" s="591"/>
      <c r="BK48" s="591"/>
      <c r="BL48" s="591"/>
      <c r="BM48" s="591"/>
      <c r="BN48" s="635"/>
      <c r="BO48" s="590" t="s">
        <v>343</v>
      </c>
      <c r="BP48" s="591"/>
      <c r="BQ48" s="591"/>
      <c r="BR48" s="591"/>
      <c r="BS48" s="591"/>
      <c r="BT48" s="591"/>
      <c r="BU48" s="591"/>
      <c r="BV48" s="591"/>
      <c r="BW48" s="591"/>
      <c r="BX48" s="591"/>
      <c r="BY48" s="591"/>
      <c r="BZ48" s="591"/>
      <c r="CA48" s="591"/>
      <c r="CB48" s="591"/>
      <c r="CC48" s="591"/>
      <c r="CD48" s="591"/>
      <c r="CE48" s="591"/>
      <c r="CF48" s="591"/>
      <c r="CG48" s="591"/>
      <c r="CH48" s="591"/>
      <c r="CI48" s="591"/>
      <c r="CJ48" s="591"/>
      <c r="CK48" s="591"/>
      <c r="CL48" s="591"/>
      <c r="CM48" s="591"/>
      <c r="CN48" s="639"/>
      <c r="CO48" s="84"/>
      <c r="CP48" s="205">
        <v>25</v>
      </c>
      <c r="CQ48" s="241"/>
    </row>
    <row r="49" spans="1:119" ht="66.5" customHeight="1" x14ac:dyDescent="0.2">
      <c r="A49" s="695"/>
      <c r="B49" s="696"/>
      <c r="C49" s="696"/>
      <c r="D49" s="696"/>
      <c r="E49" s="696"/>
      <c r="F49" s="696"/>
      <c r="G49" s="696"/>
      <c r="H49" s="696"/>
      <c r="I49" s="696"/>
      <c r="J49" s="696"/>
      <c r="K49" s="697"/>
      <c r="L49" s="673" t="s">
        <v>2</v>
      </c>
      <c r="M49" s="674"/>
      <c r="N49" s="674"/>
      <c r="O49" s="691" t="s">
        <v>268</v>
      </c>
      <c r="P49" s="692"/>
      <c r="Q49" s="692"/>
      <c r="R49" s="692"/>
      <c r="S49" s="692"/>
      <c r="T49" s="692"/>
      <c r="U49" s="693"/>
      <c r="V49" s="629" t="s">
        <v>340</v>
      </c>
      <c r="W49" s="630"/>
      <c r="X49" s="630"/>
      <c r="Y49" s="630"/>
      <c r="Z49" s="630"/>
      <c r="AA49" s="630"/>
      <c r="AB49" s="630"/>
      <c r="AC49" s="630"/>
      <c r="AD49" s="630"/>
      <c r="AE49" s="630"/>
      <c r="AF49" s="630"/>
      <c r="AG49" s="630"/>
      <c r="AH49" s="630"/>
      <c r="AI49" s="630"/>
      <c r="AJ49" s="630"/>
      <c r="AK49" s="630"/>
      <c r="AL49" s="630"/>
      <c r="AM49" s="630"/>
      <c r="AN49" s="630"/>
      <c r="AO49" s="630"/>
      <c r="AP49" s="630"/>
      <c r="AQ49" s="630"/>
      <c r="AR49" s="630"/>
      <c r="AS49" s="630"/>
      <c r="AT49" s="630"/>
      <c r="AU49" s="631"/>
      <c r="AV49" s="633"/>
      <c r="AW49" s="504"/>
      <c r="AX49" s="504"/>
      <c r="AY49" s="504"/>
      <c r="AZ49" s="504"/>
      <c r="BA49" s="504"/>
      <c r="BB49" s="504"/>
      <c r="BC49" s="504"/>
      <c r="BD49" s="505"/>
      <c r="BE49" s="673" t="s">
        <v>2</v>
      </c>
      <c r="BF49" s="674"/>
      <c r="BG49" s="674"/>
      <c r="BH49" s="636" t="s">
        <v>342</v>
      </c>
      <c r="BI49" s="637"/>
      <c r="BJ49" s="637"/>
      <c r="BK49" s="637"/>
      <c r="BL49" s="637"/>
      <c r="BM49" s="637"/>
      <c r="BN49" s="638"/>
      <c r="BO49" s="701" t="s">
        <v>344</v>
      </c>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702"/>
      <c r="CO49" s="84"/>
      <c r="CP49" s="205">
        <v>26</v>
      </c>
      <c r="CQ49" s="241"/>
    </row>
    <row r="50" spans="1:119" ht="22.5" customHeight="1" x14ac:dyDescent="0.2">
      <c r="A50" s="683" t="s">
        <v>477</v>
      </c>
      <c r="B50" s="502"/>
      <c r="C50" s="502"/>
      <c r="D50" s="502"/>
      <c r="E50" s="502"/>
      <c r="F50" s="502"/>
      <c r="G50" s="502"/>
      <c r="H50" s="502"/>
      <c r="I50" s="502"/>
      <c r="J50" s="502"/>
      <c r="K50" s="503"/>
      <c r="L50" s="650" t="s">
        <v>9</v>
      </c>
      <c r="M50" s="651"/>
      <c r="N50" s="651"/>
      <c r="O50" s="602"/>
      <c r="P50" s="602"/>
      <c r="Q50" s="602"/>
      <c r="R50" s="602"/>
      <c r="S50" s="670" t="s">
        <v>64</v>
      </c>
      <c r="T50" s="670"/>
      <c r="U50" s="602"/>
      <c r="V50" s="602"/>
      <c r="W50" s="602"/>
      <c r="X50" s="602"/>
      <c r="Y50" s="602"/>
      <c r="Z50" s="602"/>
      <c r="AA50" s="220"/>
      <c r="AB50" s="221"/>
      <c r="AC50" s="221"/>
      <c r="AD50" s="221"/>
      <c r="AE50" s="221"/>
      <c r="AF50" s="221"/>
      <c r="AG50" s="221"/>
      <c r="AH50" s="221"/>
      <c r="AI50" s="221"/>
      <c r="AJ50" s="221"/>
      <c r="AK50" s="221"/>
      <c r="AL50" s="220"/>
      <c r="AM50" s="220"/>
      <c r="AN50" s="220"/>
      <c r="AO50" s="220"/>
      <c r="AP50" s="220"/>
      <c r="AQ50" s="220"/>
      <c r="AR50" s="220"/>
      <c r="AS50" s="220"/>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2"/>
      <c r="BR50" s="222"/>
      <c r="BS50" s="222"/>
      <c r="BT50" s="222"/>
      <c r="BU50" s="222"/>
      <c r="BV50" s="222"/>
      <c r="BW50" s="222"/>
      <c r="BX50" s="222"/>
      <c r="BY50" s="222"/>
      <c r="BZ50" s="222"/>
      <c r="CA50" s="222"/>
      <c r="CB50" s="222"/>
      <c r="CC50" s="222"/>
      <c r="CD50" s="222"/>
      <c r="CE50" s="222"/>
      <c r="CF50" s="222"/>
      <c r="CG50" s="223"/>
      <c r="CH50" s="223"/>
      <c r="CI50" s="223"/>
      <c r="CJ50" s="223"/>
      <c r="CK50" s="223"/>
      <c r="CL50" s="223"/>
      <c r="CM50" s="223"/>
      <c r="CN50" s="224"/>
      <c r="CO50" s="64"/>
      <c r="CP50" s="205">
        <v>27</v>
      </c>
      <c r="CQ50" s="241"/>
    </row>
    <row r="51" spans="1:119" ht="39" customHeight="1" x14ac:dyDescent="0.25">
      <c r="A51" s="684"/>
      <c r="B51" s="685"/>
      <c r="C51" s="685"/>
      <c r="D51" s="685"/>
      <c r="E51" s="685"/>
      <c r="F51" s="685"/>
      <c r="G51" s="685"/>
      <c r="H51" s="685"/>
      <c r="I51" s="685"/>
      <c r="J51" s="685"/>
      <c r="K51" s="686"/>
      <c r="L51" s="671"/>
      <c r="M51" s="672"/>
      <c r="N51" s="672"/>
      <c r="O51" s="672"/>
      <c r="P51" s="672"/>
      <c r="Q51" s="672"/>
      <c r="R51" s="672"/>
      <c r="S51" s="672"/>
      <c r="T51" s="672"/>
      <c r="U51" s="672"/>
      <c r="V51" s="672"/>
      <c r="W51" s="672"/>
      <c r="X51" s="672"/>
      <c r="Y51" s="672"/>
      <c r="Z51" s="672"/>
      <c r="AA51" s="672"/>
      <c r="AB51" s="672"/>
      <c r="AC51" s="672"/>
      <c r="AD51" s="672"/>
      <c r="AE51" s="672"/>
      <c r="AF51" s="672"/>
      <c r="AG51" s="672"/>
      <c r="AH51" s="672"/>
      <c r="AI51" s="672"/>
      <c r="AJ51" s="672"/>
      <c r="AK51" s="672"/>
      <c r="AL51" s="672"/>
      <c r="AM51" s="672"/>
      <c r="AN51" s="672"/>
      <c r="AO51" s="672"/>
      <c r="AP51" s="672"/>
      <c r="AQ51" s="672"/>
      <c r="AR51" s="672"/>
      <c r="AS51" s="672"/>
      <c r="AT51" s="672"/>
      <c r="AU51" s="672"/>
      <c r="AV51" s="672"/>
      <c r="AW51" s="672"/>
      <c r="AX51" s="672"/>
      <c r="AY51" s="672"/>
      <c r="AZ51" s="672"/>
      <c r="BA51" s="672"/>
      <c r="BB51" s="672"/>
      <c r="BC51" s="672"/>
      <c r="BD51" s="672"/>
      <c r="BE51" s="672"/>
      <c r="BF51" s="672"/>
      <c r="BG51" s="672"/>
      <c r="BH51" s="672"/>
      <c r="BI51" s="672"/>
      <c r="BJ51" s="672"/>
      <c r="BK51" s="672"/>
      <c r="BL51" s="672"/>
      <c r="BM51" s="672"/>
      <c r="BN51" s="672"/>
      <c r="BO51" s="672"/>
      <c r="BP51" s="672"/>
      <c r="BQ51" s="672"/>
      <c r="BR51" s="672"/>
      <c r="BS51" s="672"/>
      <c r="BT51" s="672"/>
      <c r="BU51" s="672"/>
      <c r="BV51" s="672"/>
      <c r="BW51" s="672"/>
      <c r="BX51" s="672"/>
      <c r="BY51" s="672"/>
      <c r="BZ51" s="672"/>
      <c r="CA51" s="672"/>
      <c r="CB51" s="672"/>
      <c r="CC51" s="672"/>
      <c r="CD51" s="672"/>
      <c r="CE51" s="672"/>
      <c r="CF51" s="672"/>
      <c r="CG51" s="672"/>
      <c r="CH51" s="672"/>
      <c r="CI51" s="672"/>
      <c r="CJ51" s="672"/>
      <c r="CK51" s="672"/>
      <c r="CL51" s="672"/>
      <c r="CM51" s="672"/>
      <c r="CN51" s="680"/>
      <c r="CO51" s="169"/>
      <c r="CP51" s="205">
        <v>28</v>
      </c>
      <c r="CQ51" s="241"/>
    </row>
    <row r="52" spans="1:119" ht="38.5" customHeight="1" x14ac:dyDescent="0.2">
      <c r="A52" s="683" t="s">
        <v>22</v>
      </c>
      <c r="B52" s="502"/>
      <c r="C52" s="502"/>
      <c r="D52" s="502"/>
      <c r="E52" s="502"/>
      <c r="F52" s="502"/>
      <c r="G52" s="502"/>
      <c r="H52" s="502"/>
      <c r="I52" s="502"/>
      <c r="J52" s="502"/>
      <c r="K52" s="503"/>
      <c r="L52" s="756" t="s">
        <v>2</v>
      </c>
      <c r="M52" s="757"/>
      <c r="N52" s="757"/>
      <c r="O52" s="544" t="s">
        <v>15</v>
      </c>
      <c r="P52" s="544"/>
      <c r="Q52" s="646"/>
      <c r="R52" s="753" t="s">
        <v>2</v>
      </c>
      <c r="S52" s="754"/>
      <c r="T52" s="754"/>
      <c r="U52" s="728" t="s">
        <v>503</v>
      </c>
      <c r="V52" s="728"/>
      <c r="W52" s="728"/>
      <c r="X52" s="728"/>
      <c r="Y52" s="728"/>
      <c r="Z52" s="728"/>
      <c r="AA52" s="728"/>
      <c r="AB52" s="728"/>
      <c r="AC52" s="728"/>
      <c r="AD52" s="728"/>
      <c r="AE52" s="728"/>
      <c r="AF52" s="728"/>
      <c r="AG52" s="728"/>
      <c r="AH52" s="728"/>
      <c r="AI52" s="728"/>
      <c r="AJ52" s="728"/>
      <c r="AK52" s="728"/>
      <c r="AL52" s="728"/>
      <c r="AM52" s="728"/>
      <c r="AN52" s="728"/>
      <c r="AO52" s="728"/>
      <c r="AP52" s="728"/>
      <c r="AQ52" s="728"/>
      <c r="AR52" s="728"/>
      <c r="AS52" s="728"/>
      <c r="AT52" s="728"/>
      <c r="AU52" s="728"/>
      <c r="AV52" s="728"/>
      <c r="AW52" s="728"/>
      <c r="AX52" s="728"/>
      <c r="AY52" s="728"/>
      <c r="AZ52" s="728"/>
      <c r="BA52" s="728"/>
      <c r="BB52" s="728"/>
      <c r="BC52" s="728"/>
      <c r="BD52" s="728"/>
      <c r="BE52" s="728"/>
      <c r="BF52" s="728"/>
      <c r="BG52" s="728"/>
      <c r="BH52" s="728"/>
      <c r="BI52" s="728"/>
      <c r="BJ52" s="728"/>
      <c r="BK52" s="728"/>
      <c r="BL52" s="728"/>
      <c r="BM52" s="728"/>
      <c r="BN52" s="728"/>
      <c r="BO52" s="728"/>
      <c r="BP52" s="728"/>
      <c r="BQ52" s="728"/>
      <c r="BR52" s="728"/>
      <c r="BS52" s="728"/>
      <c r="BT52" s="728"/>
      <c r="BU52" s="728"/>
      <c r="BV52" s="728"/>
      <c r="BW52" s="728"/>
      <c r="BX52" s="728"/>
      <c r="BY52" s="728"/>
      <c r="BZ52" s="728"/>
      <c r="CA52" s="728"/>
      <c r="CB52" s="728"/>
      <c r="CC52" s="728"/>
      <c r="CD52" s="728"/>
      <c r="CE52" s="728"/>
      <c r="CF52" s="728"/>
      <c r="CG52" s="728"/>
      <c r="CH52" s="728"/>
      <c r="CI52" s="728"/>
      <c r="CJ52" s="728"/>
      <c r="CK52" s="728"/>
      <c r="CL52" s="728"/>
      <c r="CM52" s="728"/>
      <c r="CN52" s="755"/>
      <c r="CO52" s="85"/>
      <c r="CP52" s="205">
        <v>29</v>
      </c>
      <c r="CQ52" s="241"/>
    </row>
    <row r="53" spans="1:119" ht="60" customHeight="1" x14ac:dyDescent="0.2">
      <c r="A53" s="411"/>
      <c r="B53" s="412"/>
      <c r="C53" s="412"/>
      <c r="D53" s="412"/>
      <c r="E53" s="412"/>
      <c r="F53" s="412"/>
      <c r="G53" s="412"/>
      <c r="H53" s="412"/>
      <c r="I53" s="412"/>
      <c r="J53" s="412"/>
      <c r="K53" s="413"/>
      <c r="L53" s="67"/>
      <c r="M53" s="68"/>
      <c r="N53" s="68"/>
      <c r="O53" s="68"/>
      <c r="P53" s="68"/>
      <c r="Q53" s="225"/>
      <c r="R53" s="731" t="s">
        <v>484</v>
      </c>
      <c r="S53" s="732"/>
      <c r="T53" s="732"/>
      <c r="U53" s="732"/>
      <c r="V53" s="732"/>
      <c r="W53" s="732"/>
      <c r="X53" s="732"/>
      <c r="Y53" s="732"/>
      <c r="Z53" s="732"/>
      <c r="AA53" s="732"/>
      <c r="AB53" s="732"/>
      <c r="AC53" s="732"/>
      <c r="AD53" s="732"/>
      <c r="AE53" s="732"/>
      <c r="AF53" s="732"/>
      <c r="AG53" s="732"/>
      <c r="AH53" s="732"/>
      <c r="AI53" s="732"/>
      <c r="AJ53" s="732"/>
      <c r="AK53" s="733"/>
      <c r="AL53" s="293"/>
      <c r="AM53" s="758"/>
      <c r="AN53" s="758"/>
      <c r="AO53" s="758"/>
      <c r="AP53" s="758"/>
      <c r="AQ53" s="758"/>
      <c r="AR53" s="758"/>
      <c r="AS53" s="758"/>
      <c r="AT53" s="758"/>
      <c r="AU53" s="758"/>
      <c r="AV53" s="758"/>
      <c r="AW53" s="758"/>
      <c r="AX53" s="758"/>
      <c r="AY53" s="758"/>
      <c r="AZ53" s="758"/>
      <c r="BA53" s="758"/>
      <c r="BB53" s="758"/>
      <c r="BC53" s="758"/>
      <c r="BD53" s="758"/>
      <c r="BE53" s="758"/>
      <c r="BF53" s="758"/>
      <c r="BG53" s="758"/>
      <c r="BH53" s="758"/>
      <c r="BI53" s="758"/>
      <c r="BJ53" s="758"/>
      <c r="BK53" s="758"/>
      <c r="BL53" s="758"/>
      <c r="BM53" s="758"/>
      <c r="BN53" s="758"/>
      <c r="BO53" s="758"/>
      <c r="BP53" s="758"/>
      <c r="BQ53" s="758"/>
      <c r="BR53" s="758"/>
      <c r="BS53" s="758"/>
      <c r="BT53" s="758"/>
      <c r="BU53" s="758"/>
      <c r="BV53" s="758"/>
      <c r="BW53" s="758"/>
      <c r="BX53" s="758"/>
      <c r="BY53" s="758"/>
      <c r="BZ53" s="758"/>
      <c r="CA53" s="758"/>
      <c r="CB53" s="758"/>
      <c r="CC53" s="758"/>
      <c r="CD53" s="758"/>
      <c r="CE53" s="758"/>
      <c r="CF53" s="758"/>
      <c r="CG53" s="758"/>
      <c r="CH53" s="758"/>
      <c r="CI53" s="758"/>
      <c r="CJ53" s="758"/>
      <c r="CK53" s="758"/>
      <c r="CL53" s="758"/>
      <c r="CM53" s="758"/>
      <c r="CN53" s="226"/>
      <c r="CO53" s="69"/>
      <c r="CP53" s="205">
        <v>30</v>
      </c>
      <c r="CQ53" s="241"/>
    </row>
    <row r="54" spans="1:119" ht="29.25" customHeight="1" x14ac:dyDescent="0.2">
      <c r="A54" s="583"/>
      <c r="B54" s="584"/>
      <c r="C54" s="584"/>
      <c r="D54" s="584"/>
      <c r="E54" s="584"/>
      <c r="F54" s="584"/>
      <c r="G54" s="584"/>
      <c r="H54" s="584"/>
      <c r="I54" s="584"/>
      <c r="J54" s="584"/>
      <c r="K54" s="585"/>
      <c r="L54" s="67"/>
      <c r="M54" s="68"/>
      <c r="N54" s="68"/>
      <c r="O54" s="68"/>
      <c r="P54" s="68"/>
      <c r="Q54" s="225"/>
      <c r="R54" s="734" t="s">
        <v>526</v>
      </c>
      <c r="S54" s="735"/>
      <c r="T54" s="735"/>
      <c r="U54" s="735"/>
      <c r="V54" s="735"/>
      <c r="W54" s="735"/>
      <c r="X54" s="735"/>
      <c r="Y54" s="735"/>
      <c r="Z54" s="735"/>
      <c r="AA54" s="735"/>
      <c r="AB54" s="735"/>
      <c r="AC54" s="735"/>
      <c r="AD54" s="735"/>
      <c r="AE54" s="735"/>
      <c r="AF54" s="735"/>
      <c r="AG54" s="735"/>
      <c r="AH54" s="735"/>
      <c r="AI54" s="735"/>
      <c r="AJ54" s="735"/>
      <c r="AK54" s="736"/>
      <c r="AL54" s="714" t="s">
        <v>2</v>
      </c>
      <c r="AM54" s="715"/>
      <c r="AN54" s="715"/>
      <c r="AO54" s="648" t="s">
        <v>260</v>
      </c>
      <c r="AP54" s="648"/>
      <c r="AQ54" s="648"/>
      <c r="AR54" s="648"/>
      <c r="AS54" s="648"/>
      <c r="AT54" s="648"/>
      <c r="AU54" s="648"/>
      <c r="AV54" s="649"/>
      <c r="AW54" s="714" t="s">
        <v>2</v>
      </c>
      <c r="AX54" s="715"/>
      <c r="AY54" s="715"/>
      <c r="AZ54" s="648" t="s">
        <v>261</v>
      </c>
      <c r="BA54" s="648"/>
      <c r="BB54" s="648"/>
      <c r="BC54" s="648"/>
      <c r="BD54" s="648"/>
      <c r="BE54" s="648"/>
      <c r="BF54" s="649"/>
      <c r="BG54" s="715" t="s">
        <v>2</v>
      </c>
      <c r="BH54" s="715"/>
      <c r="BI54" s="715"/>
      <c r="BJ54" s="662" t="s">
        <v>262</v>
      </c>
      <c r="BK54" s="662"/>
      <c r="BL54" s="662"/>
      <c r="BM54" s="662"/>
      <c r="BN54" s="662"/>
      <c r="BO54" s="662"/>
      <c r="BP54" s="663"/>
      <c r="BQ54" s="715" t="s">
        <v>2</v>
      </c>
      <c r="BR54" s="715"/>
      <c r="BS54" s="715"/>
      <c r="BT54" s="660" t="s">
        <v>263</v>
      </c>
      <c r="BU54" s="660"/>
      <c r="BV54" s="660"/>
      <c r="BW54" s="660"/>
      <c r="BX54" s="660"/>
      <c r="BY54" s="660"/>
      <c r="BZ54" s="660"/>
      <c r="CA54" s="660"/>
      <c r="CB54" s="660"/>
      <c r="CC54" s="227"/>
      <c r="CD54" s="227"/>
      <c r="CE54" s="227"/>
      <c r="CF54" s="227"/>
      <c r="CG54" s="227"/>
      <c r="CH54" s="227"/>
      <c r="CI54" s="531"/>
      <c r="CJ54" s="531"/>
      <c r="CK54" s="531"/>
      <c r="CL54" s="228"/>
      <c r="CM54" s="228"/>
      <c r="CN54" s="229"/>
      <c r="CP54" s="205">
        <v>31</v>
      </c>
      <c r="CQ54" s="241"/>
    </row>
    <row r="55" spans="1:119" ht="29.25" customHeight="1" thickBot="1" x14ac:dyDescent="0.25">
      <c r="A55" s="586"/>
      <c r="B55" s="587"/>
      <c r="C55" s="587"/>
      <c r="D55" s="587"/>
      <c r="E55" s="587"/>
      <c r="F55" s="587"/>
      <c r="G55" s="587"/>
      <c r="H55" s="587"/>
      <c r="I55" s="587"/>
      <c r="J55" s="587"/>
      <c r="K55" s="588"/>
      <c r="L55" s="294"/>
      <c r="M55" s="295"/>
      <c r="N55" s="295"/>
      <c r="O55" s="295"/>
      <c r="P55" s="295"/>
      <c r="Q55" s="296"/>
      <c r="R55" s="737"/>
      <c r="S55" s="738"/>
      <c r="T55" s="738"/>
      <c r="U55" s="738"/>
      <c r="V55" s="738"/>
      <c r="W55" s="738"/>
      <c r="X55" s="738"/>
      <c r="Y55" s="738"/>
      <c r="Z55" s="738"/>
      <c r="AA55" s="738"/>
      <c r="AB55" s="738"/>
      <c r="AC55" s="738"/>
      <c r="AD55" s="738"/>
      <c r="AE55" s="738"/>
      <c r="AF55" s="738"/>
      <c r="AG55" s="738"/>
      <c r="AH55" s="738"/>
      <c r="AI55" s="738"/>
      <c r="AJ55" s="738"/>
      <c r="AK55" s="739"/>
      <c r="AL55" s="656" t="s">
        <v>2</v>
      </c>
      <c r="AM55" s="657"/>
      <c r="AN55" s="657"/>
      <c r="AO55" s="658" t="s">
        <v>269</v>
      </c>
      <c r="AP55" s="658"/>
      <c r="AQ55" s="658"/>
      <c r="AR55" s="658"/>
      <c r="AS55" s="658"/>
      <c r="AT55" s="658"/>
      <c r="AU55" s="658"/>
      <c r="AV55" s="659"/>
      <c r="AW55" s="589" t="s">
        <v>2</v>
      </c>
      <c r="AX55" s="589"/>
      <c r="AY55" s="589"/>
      <c r="AZ55" s="716" t="s">
        <v>244</v>
      </c>
      <c r="BA55" s="716"/>
      <c r="BB55" s="716"/>
      <c r="BC55" s="716"/>
      <c r="BD55" s="716"/>
      <c r="BE55" s="716"/>
      <c r="BF55" s="717"/>
      <c r="BG55" s="589" t="s">
        <v>2</v>
      </c>
      <c r="BH55" s="589"/>
      <c r="BI55" s="589"/>
      <c r="BJ55" s="719" t="s">
        <v>270</v>
      </c>
      <c r="BK55" s="719"/>
      <c r="BL55" s="719"/>
      <c r="BM55" s="719"/>
      <c r="BN55" s="719"/>
      <c r="BO55" s="719"/>
      <c r="BP55" s="720"/>
      <c r="BQ55" s="589" t="s">
        <v>2</v>
      </c>
      <c r="BR55" s="589"/>
      <c r="BS55" s="589"/>
      <c r="BT55" s="664" t="s">
        <v>271</v>
      </c>
      <c r="BU55" s="664"/>
      <c r="BV55" s="664"/>
      <c r="BW55" s="664"/>
      <c r="BX55" s="664"/>
      <c r="BY55" s="664"/>
      <c r="BZ55" s="664"/>
      <c r="CA55" s="665"/>
      <c r="CB55" s="665"/>
      <c r="CC55" s="665"/>
      <c r="CD55" s="665"/>
      <c r="CE55" s="665"/>
      <c r="CF55" s="665"/>
      <c r="CG55" s="665"/>
      <c r="CH55" s="665"/>
      <c r="CI55" s="665"/>
      <c r="CJ55" s="665"/>
      <c r="CK55" s="665"/>
      <c r="CL55" s="665"/>
      <c r="CM55" s="665"/>
      <c r="CN55" s="297"/>
      <c r="CO55" s="69"/>
      <c r="CP55" s="205">
        <v>32</v>
      </c>
      <c r="CQ55" s="241"/>
    </row>
    <row r="56" spans="1:119" ht="23.5" customHeight="1" x14ac:dyDescent="0.2">
      <c r="A56" s="195"/>
      <c r="B56" s="195"/>
      <c r="C56" s="195"/>
      <c r="D56" s="195"/>
      <c r="E56" s="195"/>
      <c r="F56" s="195"/>
      <c r="G56" s="195"/>
      <c r="H56" s="195"/>
      <c r="I56" s="195"/>
      <c r="J56" s="195"/>
      <c r="K56" s="195"/>
      <c r="L56" s="68"/>
      <c r="M56" s="68"/>
      <c r="N56" s="68"/>
      <c r="O56" s="68"/>
      <c r="P56" s="68"/>
      <c r="Q56" s="68"/>
      <c r="R56" s="68"/>
      <c r="S56" s="68"/>
      <c r="T56" s="68"/>
      <c r="U56" s="68"/>
      <c r="V56" s="68"/>
      <c r="W56" s="68"/>
      <c r="X56" s="68"/>
      <c r="Y56" s="68"/>
      <c r="Z56" s="68"/>
      <c r="AA56" s="68"/>
      <c r="AB56" s="68"/>
      <c r="AC56" s="189"/>
      <c r="AD56" s="189"/>
      <c r="AE56" s="189"/>
      <c r="AF56" s="189"/>
      <c r="AG56" s="189"/>
      <c r="AH56" s="189"/>
      <c r="AI56" s="189"/>
      <c r="AJ56" s="189"/>
      <c r="AK56" s="189"/>
      <c r="AL56" s="189"/>
      <c r="AM56" s="189"/>
      <c r="AN56" s="189"/>
      <c r="AO56" s="189"/>
      <c r="AP56" s="189"/>
      <c r="AQ56" s="189"/>
      <c r="AR56" s="189"/>
      <c r="AS56" s="189"/>
      <c r="AT56" s="88"/>
      <c r="AU56" s="68"/>
      <c r="AV56" s="240"/>
      <c r="AW56" s="240"/>
      <c r="AX56" s="240"/>
      <c r="AY56" s="240"/>
      <c r="AZ56" s="240"/>
      <c r="BA56" s="240"/>
      <c r="BB56" s="240"/>
      <c r="BC56" s="240"/>
      <c r="BD56" s="240"/>
      <c r="BE56" s="240"/>
      <c r="BG56" s="240"/>
      <c r="BH56" s="240"/>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68"/>
      <c r="CN56" s="88"/>
      <c r="CO56" s="69"/>
      <c r="CP56" s="69"/>
    </row>
    <row r="57" spans="1:119" s="76" customFormat="1" ht="16.5" customHeight="1" thickBot="1" x14ac:dyDescent="0.25">
      <c r="A57" s="661" t="s">
        <v>512</v>
      </c>
      <c r="B57" s="661"/>
      <c r="C57" s="661"/>
      <c r="D57" s="661"/>
      <c r="E57" s="661"/>
      <c r="F57" s="661"/>
      <c r="G57" s="661"/>
      <c r="H57" s="661"/>
      <c r="I57" s="661"/>
      <c r="J57" s="661"/>
      <c r="K57" s="661"/>
      <c r="L57" s="661"/>
      <c r="M57" s="661"/>
      <c r="N57" s="661"/>
      <c r="O57" s="661"/>
      <c r="P57" s="661"/>
      <c r="Q57" s="661"/>
      <c r="R57" s="661"/>
      <c r="S57" s="661"/>
      <c r="T57" s="661"/>
      <c r="U57" s="661"/>
      <c r="V57" s="661"/>
      <c r="W57" s="661"/>
      <c r="X57" s="661"/>
      <c r="Y57" s="661"/>
      <c r="Z57" s="661"/>
      <c r="AA57" s="661"/>
      <c r="AB57" s="661"/>
      <c r="AC57" s="661"/>
      <c r="AD57" s="661"/>
      <c r="AE57" s="661"/>
      <c r="AF57" s="661"/>
      <c r="AG57" s="661"/>
      <c r="AH57" s="661"/>
      <c r="AI57" s="661"/>
      <c r="AJ57" s="661"/>
      <c r="AK57" s="661"/>
      <c r="AL57" s="661"/>
      <c r="AM57" s="661"/>
      <c r="AN57" s="661"/>
      <c r="AO57" s="661"/>
      <c r="AP57" s="661"/>
      <c r="AQ57" s="661"/>
      <c r="AR57" s="661"/>
      <c r="AS57" s="661"/>
      <c r="AT57" s="661"/>
      <c r="AU57" s="661"/>
      <c r="AV57" s="661"/>
      <c r="AW57" s="661"/>
      <c r="AX57" s="661"/>
      <c r="AY57" s="661"/>
      <c r="AZ57" s="661"/>
      <c r="BA57" s="661"/>
      <c r="BB57" s="661"/>
      <c r="BC57" s="661"/>
      <c r="BD57" s="661"/>
      <c r="BE57" s="661"/>
      <c r="BF57" s="661"/>
      <c r="BG57" s="661"/>
      <c r="BH57" s="661"/>
      <c r="BI57" s="661"/>
      <c r="BJ57" s="661"/>
      <c r="BK57" s="661"/>
      <c r="BL57" s="661"/>
      <c r="BM57" s="661"/>
      <c r="BN57" s="661"/>
      <c r="BO57" s="661"/>
      <c r="BP57" s="661"/>
      <c r="BQ57" s="661"/>
      <c r="BR57" s="661"/>
      <c r="BS57" s="661"/>
      <c r="BT57" s="661"/>
      <c r="BU57" s="661"/>
      <c r="BV57" s="661"/>
      <c r="BW57" s="661"/>
      <c r="BX57" s="661"/>
      <c r="BY57" s="661"/>
      <c r="BZ57" s="661"/>
      <c r="CA57" s="661"/>
      <c r="CB57" s="661"/>
      <c r="CC57" s="661"/>
      <c r="CD57" s="661"/>
      <c r="CE57" s="661"/>
      <c r="CF57" s="661"/>
      <c r="CG57" s="661"/>
      <c r="CH57" s="661"/>
      <c r="CI57" s="661"/>
      <c r="CJ57" s="661"/>
      <c r="CK57" s="661"/>
      <c r="CL57" s="661"/>
      <c r="CM57" s="661"/>
      <c r="CN57" s="661"/>
      <c r="CO57" s="70"/>
      <c r="CP57" s="70"/>
      <c r="DO57" s="70"/>
    </row>
    <row r="58" spans="1:119" s="76" customFormat="1" ht="16.5" hidden="1" customHeight="1" thickBot="1" x14ac:dyDescent="0.25">
      <c r="A58" s="718" t="s">
        <v>502</v>
      </c>
      <c r="B58" s="718"/>
      <c r="C58" s="718"/>
      <c r="D58" s="718"/>
      <c r="E58" s="718"/>
      <c r="F58" s="718"/>
      <c r="G58" s="718"/>
      <c r="H58" s="718"/>
      <c r="I58" s="718"/>
      <c r="J58" s="718"/>
      <c r="K58" s="718"/>
      <c r="L58" s="718"/>
      <c r="M58" s="718"/>
      <c r="N58" s="718"/>
      <c r="O58" s="718"/>
      <c r="P58" s="718"/>
      <c r="Q58" s="718"/>
      <c r="R58" s="718"/>
      <c r="S58" s="718"/>
      <c r="T58" s="718"/>
      <c r="U58" s="718"/>
      <c r="V58" s="718"/>
      <c r="W58" s="718"/>
      <c r="X58" s="718"/>
      <c r="Y58" s="718"/>
      <c r="Z58" s="718"/>
      <c r="AA58" s="718"/>
      <c r="AB58" s="718"/>
      <c r="AC58" s="718"/>
      <c r="AD58" s="718"/>
      <c r="AE58" s="718"/>
      <c r="AF58" s="718"/>
      <c r="AG58" s="718"/>
      <c r="AH58" s="718"/>
      <c r="AI58" s="718"/>
      <c r="AJ58" s="718"/>
      <c r="AK58" s="718"/>
      <c r="AL58" s="718"/>
      <c r="AM58" s="718"/>
      <c r="AN58" s="718"/>
      <c r="AO58" s="718"/>
      <c r="AP58" s="718"/>
      <c r="AQ58" s="718"/>
      <c r="AR58" s="718"/>
      <c r="AS58" s="718"/>
      <c r="AT58" s="718"/>
      <c r="AU58" s="718"/>
      <c r="AV58" s="718"/>
      <c r="AW58" s="718"/>
      <c r="AX58" s="718"/>
      <c r="AY58" s="718"/>
      <c r="AZ58" s="718"/>
      <c r="BA58" s="718"/>
      <c r="BB58" s="718"/>
      <c r="BC58" s="718"/>
      <c r="BD58" s="718"/>
      <c r="BE58" s="718"/>
      <c r="BF58" s="718"/>
      <c r="BG58" s="718"/>
      <c r="BH58" s="718"/>
      <c r="BI58" s="718"/>
      <c r="BJ58" s="718"/>
      <c r="BK58" s="718"/>
      <c r="BL58" s="718"/>
      <c r="BM58" s="718"/>
      <c r="BN58" s="718"/>
      <c r="BO58" s="718"/>
      <c r="BP58" s="718"/>
      <c r="BQ58" s="718"/>
      <c r="BR58" s="718"/>
      <c r="BS58" s="718"/>
      <c r="BT58" s="718"/>
      <c r="BU58" s="718"/>
      <c r="BV58" s="718"/>
      <c r="BW58" s="718"/>
      <c r="BX58" s="718"/>
      <c r="BY58" s="718"/>
      <c r="BZ58" s="718"/>
      <c r="CA58" s="718"/>
      <c r="CB58" s="718"/>
      <c r="CC58" s="718"/>
      <c r="CD58" s="718"/>
      <c r="CE58" s="718"/>
      <c r="CF58" s="718"/>
      <c r="CG58" s="718"/>
      <c r="CH58" s="718"/>
      <c r="CI58" s="718"/>
      <c r="CJ58" s="718"/>
      <c r="CK58" s="718"/>
      <c r="CL58" s="718"/>
      <c r="CM58" s="718"/>
      <c r="CN58" s="718"/>
      <c r="CO58" s="70"/>
      <c r="CP58" s="70"/>
      <c r="DO58" s="70"/>
    </row>
    <row r="59" spans="1:119" s="76" customFormat="1" ht="28.5" customHeight="1" x14ac:dyDescent="0.2">
      <c r="A59" s="745" t="s">
        <v>78</v>
      </c>
      <c r="B59" s="746"/>
      <c r="C59" s="746"/>
      <c r="D59" s="746"/>
      <c r="E59" s="746"/>
      <c r="F59" s="746"/>
      <c r="G59" s="746"/>
      <c r="H59" s="747"/>
      <c r="I59" s="748" t="s">
        <v>44</v>
      </c>
      <c r="J59" s="749"/>
      <c r="K59" s="749"/>
      <c r="L59" s="749"/>
      <c r="M59" s="749"/>
      <c r="N59" s="749"/>
      <c r="O59" s="749"/>
      <c r="P59" s="749"/>
      <c r="Q59" s="749"/>
      <c r="R59" s="749"/>
      <c r="S59" s="749"/>
      <c r="T59" s="749"/>
      <c r="U59" s="749"/>
      <c r="V59" s="749"/>
      <c r="W59" s="749"/>
      <c r="X59" s="749"/>
      <c r="Y59" s="749"/>
      <c r="Z59" s="749"/>
      <c r="AA59" s="749"/>
      <c r="AB59" s="749"/>
      <c r="AC59" s="749"/>
      <c r="AD59" s="749"/>
      <c r="AE59" s="749"/>
      <c r="AF59" s="749"/>
      <c r="AG59" s="749"/>
      <c r="AH59" s="749"/>
      <c r="AI59" s="749"/>
      <c r="AJ59" s="749"/>
      <c r="AK59" s="749"/>
      <c r="AL59" s="749"/>
      <c r="AM59" s="749"/>
      <c r="AN59" s="749"/>
      <c r="AO59" s="749"/>
      <c r="AP59" s="749"/>
      <c r="AQ59" s="749"/>
      <c r="AR59" s="749"/>
      <c r="AS59" s="749"/>
      <c r="AT59" s="749"/>
      <c r="AU59" s="749"/>
      <c r="AV59" s="749"/>
      <c r="AW59" s="749"/>
      <c r="AX59" s="749"/>
      <c r="AY59" s="749"/>
      <c r="AZ59" s="749"/>
      <c r="BA59" s="749"/>
      <c r="BB59" s="749"/>
      <c r="BC59" s="749"/>
      <c r="BD59" s="749"/>
      <c r="BE59" s="749"/>
      <c r="BF59" s="749"/>
      <c r="BG59" s="749"/>
      <c r="BH59" s="749"/>
      <c r="BI59" s="749"/>
      <c r="BJ59" s="749"/>
      <c r="BK59" s="749"/>
      <c r="BL59" s="749"/>
      <c r="BM59" s="749"/>
      <c r="BN59" s="749"/>
      <c r="BO59" s="749"/>
      <c r="BP59" s="749"/>
      <c r="BQ59" s="749"/>
      <c r="BR59" s="750"/>
      <c r="BS59" s="751" t="s">
        <v>513</v>
      </c>
      <c r="BT59" s="751"/>
      <c r="BU59" s="751"/>
      <c r="BV59" s="751"/>
      <c r="BW59" s="751"/>
      <c r="BX59" s="751"/>
      <c r="BY59" s="751"/>
      <c r="BZ59" s="751"/>
      <c r="CA59" s="751"/>
      <c r="CB59" s="751"/>
      <c r="CC59" s="751"/>
      <c r="CD59" s="751"/>
      <c r="CE59" s="751"/>
      <c r="CF59" s="751"/>
      <c r="CG59" s="751"/>
      <c r="CH59" s="751"/>
      <c r="CI59" s="751"/>
      <c r="CJ59" s="751"/>
      <c r="CK59" s="751"/>
      <c r="CL59" s="751"/>
      <c r="CM59" s="751"/>
      <c r="CN59" s="752"/>
      <c r="CO59" s="70"/>
      <c r="CP59" s="206" t="s">
        <v>290</v>
      </c>
      <c r="CQ59" s="207" t="s">
        <v>291</v>
      </c>
      <c r="DO59" s="70"/>
    </row>
    <row r="60" spans="1:119" s="268" customFormat="1" ht="26.5" customHeight="1" x14ac:dyDescent="0.2">
      <c r="A60" s="708">
        <v>1</v>
      </c>
      <c r="B60" s="709"/>
      <c r="C60" s="709"/>
      <c r="D60" s="709"/>
      <c r="E60" s="709"/>
      <c r="F60" s="709"/>
      <c r="G60" s="709"/>
      <c r="H60" s="710"/>
      <c r="I60" s="711"/>
      <c r="J60" s="712"/>
      <c r="K60" s="712"/>
      <c r="L60" s="712"/>
      <c r="M60" s="712"/>
      <c r="N60" s="712"/>
      <c r="O60" s="712"/>
      <c r="P60" s="712"/>
      <c r="Q60" s="712"/>
      <c r="R60" s="712"/>
      <c r="S60" s="712"/>
      <c r="T60" s="712"/>
      <c r="U60" s="712"/>
      <c r="V60" s="712"/>
      <c r="W60" s="712"/>
      <c r="X60" s="712"/>
      <c r="Y60" s="712"/>
      <c r="Z60" s="712"/>
      <c r="AA60" s="712"/>
      <c r="AB60" s="712"/>
      <c r="AC60" s="712"/>
      <c r="AD60" s="712"/>
      <c r="AE60" s="712"/>
      <c r="AF60" s="712"/>
      <c r="AG60" s="712"/>
      <c r="AH60" s="712"/>
      <c r="AI60" s="712"/>
      <c r="AJ60" s="712"/>
      <c r="AK60" s="712"/>
      <c r="AL60" s="712"/>
      <c r="AM60" s="712"/>
      <c r="AN60" s="712"/>
      <c r="AO60" s="712"/>
      <c r="AP60" s="712"/>
      <c r="AQ60" s="712"/>
      <c r="AR60" s="712"/>
      <c r="AS60" s="712"/>
      <c r="AT60" s="712"/>
      <c r="AU60" s="712"/>
      <c r="AV60" s="712"/>
      <c r="AW60" s="712"/>
      <c r="AX60" s="712"/>
      <c r="AY60" s="712"/>
      <c r="AZ60" s="712"/>
      <c r="BA60" s="712"/>
      <c r="BB60" s="712"/>
      <c r="BC60" s="712"/>
      <c r="BD60" s="712"/>
      <c r="BE60" s="712"/>
      <c r="BF60" s="712"/>
      <c r="BG60" s="712"/>
      <c r="BH60" s="712"/>
      <c r="BI60" s="712"/>
      <c r="BJ60" s="712"/>
      <c r="BK60" s="712"/>
      <c r="BL60" s="712"/>
      <c r="BM60" s="712"/>
      <c r="BN60" s="712"/>
      <c r="BO60" s="712"/>
      <c r="BP60" s="712"/>
      <c r="BQ60" s="712"/>
      <c r="BR60" s="713"/>
      <c r="BS60" s="705"/>
      <c r="BT60" s="706"/>
      <c r="BU60" s="706"/>
      <c r="BV60" s="706"/>
      <c r="BW60" s="706"/>
      <c r="BX60" s="706"/>
      <c r="BY60" s="706"/>
      <c r="BZ60" s="706"/>
      <c r="CA60" s="706"/>
      <c r="CB60" s="706"/>
      <c r="CC60" s="706"/>
      <c r="CD60" s="706"/>
      <c r="CE60" s="706"/>
      <c r="CF60" s="706"/>
      <c r="CG60" s="706"/>
      <c r="CH60" s="706"/>
      <c r="CI60" s="706"/>
      <c r="CJ60" s="706"/>
      <c r="CK60" s="706"/>
      <c r="CL60" s="706"/>
      <c r="CM60" s="706"/>
      <c r="CN60" s="707"/>
      <c r="CO60" s="64"/>
      <c r="CP60" s="205">
        <v>33</v>
      </c>
      <c r="CQ60" s="241"/>
      <c r="DO60" s="64"/>
    </row>
    <row r="61" spans="1:119" s="268" customFormat="1" ht="26.5" customHeight="1" thickBot="1" x14ac:dyDescent="0.25">
      <c r="A61" s="760">
        <v>2</v>
      </c>
      <c r="B61" s="761"/>
      <c r="C61" s="761"/>
      <c r="D61" s="761"/>
      <c r="E61" s="761"/>
      <c r="F61" s="761"/>
      <c r="G61" s="761"/>
      <c r="H61" s="762"/>
      <c r="I61" s="763"/>
      <c r="J61" s="764"/>
      <c r="K61" s="764"/>
      <c r="L61" s="764"/>
      <c r="M61" s="764"/>
      <c r="N61" s="764"/>
      <c r="O61" s="764"/>
      <c r="P61" s="764"/>
      <c r="Q61" s="764"/>
      <c r="R61" s="764"/>
      <c r="S61" s="764"/>
      <c r="T61" s="764"/>
      <c r="U61" s="764"/>
      <c r="V61" s="764"/>
      <c r="W61" s="764"/>
      <c r="X61" s="764"/>
      <c r="Y61" s="764"/>
      <c r="Z61" s="764"/>
      <c r="AA61" s="764"/>
      <c r="AB61" s="764"/>
      <c r="AC61" s="764"/>
      <c r="AD61" s="764"/>
      <c r="AE61" s="764"/>
      <c r="AF61" s="764"/>
      <c r="AG61" s="764"/>
      <c r="AH61" s="764"/>
      <c r="AI61" s="764"/>
      <c r="AJ61" s="764"/>
      <c r="AK61" s="764"/>
      <c r="AL61" s="764"/>
      <c r="AM61" s="764"/>
      <c r="AN61" s="764"/>
      <c r="AO61" s="764"/>
      <c r="AP61" s="764"/>
      <c r="AQ61" s="764"/>
      <c r="AR61" s="764"/>
      <c r="AS61" s="764"/>
      <c r="AT61" s="764"/>
      <c r="AU61" s="764"/>
      <c r="AV61" s="764"/>
      <c r="AW61" s="764"/>
      <c r="AX61" s="764"/>
      <c r="AY61" s="764"/>
      <c r="AZ61" s="764"/>
      <c r="BA61" s="764"/>
      <c r="BB61" s="764"/>
      <c r="BC61" s="764"/>
      <c r="BD61" s="764"/>
      <c r="BE61" s="764"/>
      <c r="BF61" s="764"/>
      <c r="BG61" s="764"/>
      <c r="BH61" s="764"/>
      <c r="BI61" s="764"/>
      <c r="BJ61" s="764"/>
      <c r="BK61" s="764"/>
      <c r="BL61" s="764"/>
      <c r="BM61" s="764"/>
      <c r="BN61" s="764"/>
      <c r="BO61" s="764"/>
      <c r="BP61" s="764"/>
      <c r="BQ61" s="764"/>
      <c r="BR61" s="765"/>
      <c r="BS61" s="721"/>
      <c r="BT61" s="722"/>
      <c r="BU61" s="722"/>
      <c r="BV61" s="722"/>
      <c r="BW61" s="722"/>
      <c r="BX61" s="722"/>
      <c r="BY61" s="722"/>
      <c r="BZ61" s="722"/>
      <c r="CA61" s="722"/>
      <c r="CB61" s="722"/>
      <c r="CC61" s="722"/>
      <c r="CD61" s="722"/>
      <c r="CE61" s="722"/>
      <c r="CF61" s="722"/>
      <c r="CG61" s="722"/>
      <c r="CH61" s="722"/>
      <c r="CI61" s="722"/>
      <c r="CJ61" s="722"/>
      <c r="CK61" s="722"/>
      <c r="CL61" s="722"/>
      <c r="CM61" s="722"/>
      <c r="CN61" s="723"/>
      <c r="CO61" s="64"/>
      <c r="CP61" s="205">
        <v>34</v>
      </c>
      <c r="CQ61" s="241"/>
      <c r="DO61" s="64"/>
    </row>
    <row r="62" spans="1:119" s="268" customFormat="1" ht="26.5" hidden="1" customHeight="1" outlineLevel="1" x14ac:dyDescent="0.2">
      <c r="A62" s="745">
        <v>3</v>
      </c>
      <c r="B62" s="746"/>
      <c r="C62" s="746"/>
      <c r="D62" s="746"/>
      <c r="E62" s="746"/>
      <c r="F62" s="746"/>
      <c r="G62" s="746"/>
      <c r="H62" s="747"/>
      <c r="I62" s="766"/>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67"/>
      <c r="AL62" s="767"/>
      <c r="AM62" s="767"/>
      <c r="AN62" s="767"/>
      <c r="AO62" s="767"/>
      <c r="AP62" s="767"/>
      <c r="AQ62" s="767"/>
      <c r="AR62" s="767"/>
      <c r="AS62" s="767"/>
      <c r="AT62" s="767"/>
      <c r="AU62" s="767"/>
      <c r="AV62" s="767"/>
      <c r="AW62" s="767"/>
      <c r="AX62" s="767"/>
      <c r="AY62" s="767"/>
      <c r="AZ62" s="767"/>
      <c r="BA62" s="767"/>
      <c r="BB62" s="767"/>
      <c r="BC62" s="767"/>
      <c r="BD62" s="767"/>
      <c r="BE62" s="767"/>
      <c r="BF62" s="767"/>
      <c r="BG62" s="767"/>
      <c r="BH62" s="767"/>
      <c r="BI62" s="767"/>
      <c r="BJ62" s="767"/>
      <c r="BK62" s="767"/>
      <c r="BL62" s="767"/>
      <c r="BM62" s="767"/>
      <c r="BN62" s="767"/>
      <c r="BO62" s="767"/>
      <c r="BP62" s="767"/>
      <c r="BQ62" s="767"/>
      <c r="BR62" s="768"/>
      <c r="BS62" s="724"/>
      <c r="BT62" s="725"/>
      <c r="BU62" s="725"/>
      <c r="BV62" s="725"/>
      <c r="BW62" s="725"/>
      <c r="BX62" s="725"/>
      <c r="BY62" s="725"/>
      <c r="BZ62" s="725"/>
      <c r="CA62" s="725"/>
      <c r="CB62" s="725"/>
      <c r="CC62" s="725"/>
      <c r="CD62" s="725"/>
      <c r="CE62" s="725"/>
      <c r="CF62" s="725"/>
      <c r="CG62" s="725"/>
      <c r="CH62" s="725"/>
      <c r="CI62" s="725"/>
      <c r="CJ62" s="725"/>
      <c r="CK62" s="725"/>
      <c r="CL62" s="725"/>
      <c r="CM62" s="725"/>
      <c r="CN62" s="726"/>
      <c r="CO62" s="64"/>
      <c r="CP62" s="205">
        <v>35</v>
      </c>
      <c r="CQ62" s="241"/>
      <c r="DO62" s="64"/>
    </row>
    <row r="63" spans="1:119" s="268" customFormat="1" ht="26.5" hidden="1" customHeight="1" outlineLevel="1" x14ac:dyDescent="0.2">
      <c r="A63" s="708">
        <v>4</v>
      </c>
      <c r="B63" s="709"/>
      <c r="C63" s="709"/>
      <c r="D63" s="709"/>
      <c r="E63" s="709"/>
      <c r="F63" s="709"/>
      <c r="G63" s="709"/>
      <c r="H63" s="710"/>
      <c r="I63" s="711"/>
      <c r="J63" s="712"/>
      <c r="K63" s="712"/>
      <c r="L63" s="712"/>
      <c r="M63" s="712"/>
      <c r="N63" s="712"/>
      <c r="O63" s="712"/>
      <c r="P63" s="712"/>
      <c r="Q63" s="712"/>
      <c r="R63" s="712"/>
      <c r="S63" s="712"/>
      <c r="T63" s="712"/>
      <c r="U63" s="712"/>
      <c r="V63" s="712"/>
      <c r="W63" s="712"/>
      <c r="X63" s="712"/>
      <c r="Y63" s="712"/>
      <c r="Z63" s="712"/>
      <c r="AA63" s="712"/>
      <c r="AB63" s="712"/>
      <c r="AC63" s="712"/>
      <c r="AD63" s="712"/>
      <c r="AE63" s="712"/>
      <c r="AF63" s="712"/>
      <c r="AG63" s="712"/>
      <c r="AH63" s="712"/>
      <c r="AI63" s="712"/>
      <c r="AJ63" s="712"/>
      <c r="AK63" s="712"/>
      <c r="AL63" s="712"/>
      <c r="AM63" s="712"/>
      <c r="AN63" s="712"/>
      <c r="AO63" s="712"/>
      <c r="AP63" s="712"/>
      <c r="AQ63" s="712"/>
      <c r="AR63" s="712"/>
      <c r="AS63" s="712"/>
      <c r="AT63" s="712"/>
      <c r="AU63" s="712"/>
      <c r="AV63" s="712"/>
      <c r="AW63" s="712"/>
      <c r="AX63" s="712"/>
      <c r="AY63" s="712"/>
      <c r="AZ63" s="712"/>
      <c r="BA63" s="712"/>
      <c r="BB63" s="712"/>
      <c r="BC63" s="712"/>
      <c r="BD63" s="712"/>
      <c r="BE63" s="712"/>
      <c r="BF63" s="712"/>
      <c r="BG63" s="712"/>
      <c r="BH63" s="712"/>
      <c r="BI63" s="712"/>
      <c r="BJ63" s="712"/>
      <c r="BK63" s="712"/>
      <c r="BL63" s="712"/>
      <c r="BM63" s="712"/>
      <c r="BN63" s="712"/>
      <c r="BO63" s="712"/>
      <c r="BP63" s="712"/>
      <c r="BQ63" s="712"/>
      <c r="BR63" s="713"/>
      <c r="BS63" s="705"/>
      <c r="BT63" s="706"/>
      <c r="BU63" s="706"/>
      <c r="BV63" s="706"/>
      <c r="BW63" s="706"/>
      <c r="BX63" s="706"/>
      <c r="BY63" s="706"/>
      <c r="BZ63" s="706"/>
      <c r="CA63" s="706"/>
      <c r="CB63" s="706"/>
      <c r="CC63" s="706"/>
      <c r="CD63" s="706"/>
      <c r="CE63" s="706"/>
      <c r="CF63" s="706"/>
      <c r="CG63" s="706"/>
      <c r="CH63" s="706"/>
      <c r="CI63" s="706"/>
      <c r="CJ63" s="706"/>
      <c r="CK63" s="706"/>
      <c r="CL63" s="706"/>
      <c r="CM63" s="706"/>
      <c r="CN63" s="707"/>
      <c r="CO63" s="64"/>
      <c r="CP63" s="205">
        <v>36</v>
      </c>
      <c r="CQ63" s="241"/>
      <c r="DO63" s="64"/>
    </row>
    <row r="64" spans="1:119" s="268" customFormat="1" ht="26.5" hidden="1" customHeight="1" outlineLevel="1" x14ac:dyDescent="0.2">
      <c r="A64" s="708">
        <v>5</v>
      </c>
      <c r="B64" s="709"/>
      <c r="C64" s="709"/>
      <c r="D64" s="709"/>
      <c r="E64" s="709"/>
      <c r="F64" s="709"/>
      <c r="G64" s="709"/>
      <c r="H64" s="710"/>
      <c r="I64" s="711"/>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12"/>
      <c r="AY64" s="712"/>
      <c r="AZ64" s="712"/>
      <c r="BA64" s="712"/>
      <c r="BB64" s="712"/>
      <c r="BC64" s="712"/>
      <c r="BD64" s="712"/>
      <c r="BE64" s="712"/>
      <c r="BF64" s="712"/>
      <c r="BG64" s="712"/>
      <c r="BH64" s="712"/>
      <c r="BI64" s="712"/>
      <c r="BJ64" s="712"/>
      <c r="BK64" s="712"/>
      <c r="BL64" s="712"/>
      <c r="BM64" s="712"/>
      <c r="BN64" s="712"/>
      <c r="BO64" s="712"/>
      <c r="BP64" s="712"/>
      <c r="BQ64" s="712"/>
      <c r="BR64" s="713"/>
      <c r="BS64" s="705"/>
      <c r="BT64" s="706"/>
      <c r="BU64" s="706"/>
      <c r="BV64" s="706"/>
      <c r="BW64" s="706"/>
      <c r="BX64" s="706"/>
      <c r="BY64" s="706"/>
      <c r="BZ64" s="706"/>
      <c r="CA64" s="706"/>
      <c r="CB64" s="706"/>
      <c r="CC64" s="706"/>
      <c r="CD64" s="706"/>
      <c r="CE64" s="706"/>
      <c r="CF64" s="706"/>
      <c r="CG64" s="706"/>
      <c r="CH64" s="706"/>
      <c r="CI64" s="706"/>
      <c r="CJ64" s="706"/>
      <c r="CK64" s="706"/>
      <c r="CL64" s="706"/>
      <c r="CM64" s="706"/>
      <c r="CN64" s="707"/>
      <c r="CO64" s="64"/>
      <c r="CP64" s="205">
        <v>37</v>
      </c>
      <c r="CQ64" s="241"/>
      <c r="DO64" s="64"/>
    </row>
    <row r="65" spans="1:126" s="268" customFormat="1" ht="26.5" hidden="1" customHeight="1" outlineLevel="1" x14ac:dyDescent="0.2">
      <c r="A65" s="708">
        <v>6</v>
      </c>
      <c r="B65" s="709"/>
      <c r="C65" s="709"/>
      <c r="D65" s="709"/>
      <c r="E65" s="709"/>
      <c r="F65" s="709"/>
      <c r="G65" s="709"/>
      <c r="H65" s="710"/>
      <c r="I65" s="711"/>
      <c r="J65" s="712"/>
      <c r="K65" s="712"/>
      <c r="L65" s="712"/>
      <c r="M65" s="712"/>
      <c r="N65" s="712"/>
      <c r="O65" s="712"/>
      <c r="P65" s="712"/>
      <c r="Q65" s="712"/>
      <c r="R65" s="712"/>
      <c r="S65" s="712"/>
      <c r="T65" s="712"/>
      <c r="U65" s="712"/>
      <c r="V65" s="712"/>
      <c r="W65" s="712"/>
      <c r="X65" s="712"/>
      <c r="Y65" s="712"/>
      <c r="Z65" s="712"/>
      <c r="AA65" s="712"/>
      <c r="AB65" s="712"/>
      <c r="AC65" s="712"/>
      <c r="AD65" s="712"/>
      <c r="AE65" s="712"/>
      <c r="AF65" s="712"/>
      <c r="AG65" s="712"/>
      <c r="AH65" s="712"/>
      <c r="AI65" s="712"/>
      <c r="AJ65" s="712"/>
      <c r="AK65" s="712"/>
      <c r="AL65" s="712"/>
      <c r="AM65" s="712"/>
      <c r="AN65" s="712"/>
      <c r="AO65" s="712"/>
      <c r="AP65" s="712"/>
      <c r="AQ65" s="712"/>
      <c r="AR65" s="712"/>
      <c r="AS65" s="712"/>
      <c r="AT65" s="712"/>
      <c r="AU65" s="712"/>
      <c r="AV65" s="712"/>
      <c r="AW65" s="712"/>
      <c r="AX65" s="712"/>
      <c r="AY65" s="712"/>
      <c r="AZ65" s="712"/>
      <c r="BA65" s="712"/>
      <c r="BB65" s="712"/>
      <c r="BC65" s="712"/>
      <c r="BD65" s="712"/>
      <c r="BE65" s="712"/>
      <c r="BF65" s="712"/>
      <c r="BG65" s="712"/>
      <c r="BH65" s="712"/>
      <c r="BI65" s="712"/>
      <c r="BJ65" s="712"/>
      <c r="BK65" s="712"/>
      <c r="BL65" s="712"/>
      <c r="BM65" s="712"/>
      <c r="BN65" s="712"/>
      <c r="BO65" s="712"/>
      <c r="BP65" s="712"/>
      <c r="BQ65" s="712"/>
      <c r="BR65" s="713"/>
      <c r="BS65" s="705"/>
      <c r="BT65" s="706"/>
      <c r="BU65" s="706"/>
      <c r="BV65" s="706"/>
      <c r="BW65" s="706"/>
      <c r="BX65" s="706"/>
      <c r="BY65" s="706"/>
      <c r="BZ65" s="706"/>
      <c r="CA65" s="706"/>
      <c r="CB65" s="706"/>
      <c r="CC65" s="706"/>
      <c r="CD65" s="706"/>
      <c r="CE65" s="706"/>
      <c r="CF65" s="706"/>
      <c r="CG65" s="706"/>
      <c r="CH65" s="706"/>
      <c r="CI65" s="706"/>
      <c r="CJ65" s="706"/>
      <c r="CK65" s="706"/>
      <c r="CL65" s="706"/>
      <c r="CM65" s="706"/>
      <c r="CN65" s="707"/>
      <c r="CO65" s="64"/>
      <c r="CP65" s="205">
        <v>38</v>
      </c>
      <c r="CQ65" s="241"/>
      <c r="DO65" s="64"/>
    </row>
    <row r="66" spans="1:126" s="268" customFormat="1" ht="26.5" hidden="1" customHeight="1" outlineLevel="1" x14ac:dyDescent="0.2">
      <c r="A66" s="708">
        <v>7</v>
      </c>
      <c r="B66" s="709"/>
      <c r="C66" s="709"/>
      <c r="D66" s="709"/>
      <c r="E66" s="709"/>
      <c r="F66" s="709"/>
      <c r="G66" s="709"/>
      <c r="H66" s="710"/>
      <c r="I66" s="711"/>
      <c r="J66" s="712"/>
      <c r="K66" s="712"/>
      <c r="L66" s="712"/>
      <c r="M66" s="712"/>
      <c r="N66" s="712"/>
      <c r="O66" s="712"/>
      <c r="P66" s="712"/>
      <c r="Q66" s="712"/>
      <c r="R66" s="712"/>
      <c r="S66" s="712"/>
      <c r="T66" s="712"/>
      <c r="U66" s="712"/>
      <c r="V66" s="712"/>
      <c r="W66" s="712"/>
      <c r="X66" s="712"/>
      <c r="Y66" s="712"/>
      <c r="Z66" s="712"/>
      <c r="AA66" s="712"/>
      <c r="AB66" s="712"/>
      <c r="AC66" s="712"/>
      <c r="AD66" s="712"/>
      <c r="AE66" s="712"/>
      <c r="AF66" s="712"/>
      <c r="AG66" s="712"/>
      <c r="AH66" s="712"/>
      <c r="AI66" s="712"/>
      <c r="AJ66" s="712"/>
      <c r="AK66" s="712"/>
      <c r="AL66" s="712"/>
      <c r="AM66" s="712"/>
      <c r="AN66" s="712"/>
      <c r="AO66" s="712"/>
      <c r="AP66" s="712"/>
      <c r="AQ66" s="712"/>
      <c r="AR66" s="712"/>
      <c r="AS66" s="712"/>
      <c r="AT66" s="712"/>
      <c r="AU66" s="712"/>
      <c r="AV66" s="712"/>
      <c r="AW66" s="712"/>
      <c r="AX66" s="712"/>
      <c r="AY66" s="712"/>
      <c r="AZ66" s="712"/>
      <c r="BA66" s="712"/>
      <c r="BB66" s="712"/>
      <c r="BC66" s="712"/>
      <c r="BD66" s="712"/>
      <c r="BE66" s="712"/>
      <c r="BF66" s="712"/>
      <c r="BG66" s="712"/>
      <c r="BH66" s="712"/>
      <c r="BI66" s="712"/>
      <c r="BJ66" s="712"/>
      <c r="BK66" s="712"/>
      <c r="BL66" s="712"/>
      <c r="BM66" s="712"/>
      <c r="BN66" s="712"/>
      <c r="BO66" s="712"/>
      <c r="BP66" s="712"/>
      <c r="BQ66" s="712"/>
      <c r="BR66" s="713"/>
      <c r="BS66" s="705"/>
      <c r="BT66" s="706"/>
      <c r="BU66" s="706"/>
      <c r="BV66" s="706"/>
      <c r="BW66" s="706"/>
      <c r="BX66" s="706"/>
      <c r="BY66" s="706"/>
      <c r="BZ66" s="706"/>
      <c r="CA66" s="706"/>
      <c r="CB66" s="706"/>
      <c r="CC66" s="706"/>
      <c r="CD66" s="706"/>
      <c r="CE66" s="706"/>
      <c r="CF66" s="706"/>
      <c r="CG66" s="706"/>
      <c r="CH66" s="706"/>
      <c r="CI66" s="706"/>
      <c r="CJ66" s="706"/>
      <c r="CK66" s="706"/>
      <c r="CL66" s="706"/>
      <c r="CM66" s="706"/>
      <c r="CN66" s="707"/>
      <c r="CO66" s="64"/>
      <c r="CP66" s="205">
        <v>39</v>
      </c>
      <c r="CQ66" s="241"/>
      <c r="DO66" s="64"/>
    </row>
    <row r="67" spans="1:126" s="268" customFormat="1" ht="26.5" hidden="1" customHeight="1" outlineLevel="1" x14ac:dyDescent="0.2">
      <c r="A67" s="708">
        <v>8</v>
      </c>
      <c r="B67" s="709"/>
      <c r="C67" s="709"/>
      <c r="D67" s="709"/>
      <c r="E67" s="709"/>
      <c r="F67" s="709"/>
      <c r="G67" s="709"/>
      <c r="H67" s="710"/>
      <c r="I67" s="711"/>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2"/>
      <c r="AY67" s="712"/>
      <c r="AZ67" s="712"/>
      <c r="BA67" s="712"/>
      <c r="BB67" s="712"/>
      <c r="BC67" s="712"/>
      <c r="BD67" s="712"/>
      <c r="BE67" s="712"/>
      <c r="BF67" s="712"/>
      <c r="BG67" s="712"/>
      <c r="BH67" s="712"/>
      <c r="BI67" s="712"/>
      <c r="BJ67" s="712"/>
      <c r="BK67" s="712"/>
      <c r="BL67" s="712"/>
      <c r="BM67" s="712"/>
      <c r="BN67" s="712"/>
      <c r="BO67" s="712"/>
      <c r="BP67" s="712"/>
      <c r="BQ67" s="712"/>
      <c r="BR67" s="713"/>
      <c r="BS67" s="705"/>
      <c r="BT67" s="706"/>
      <c r="BU67" s="706"/>
      <c r="BV67" s="706"/>
      <c r="BW67" s="706"/>
      <c r="BX67" s="706"/>
      <c r="BY67" s="706"/>
      <c r="BZ67" s="706"/>
      <c r="CA67" s="706"/>
      <c r="CB67" s="706"/>
      <c r="CC67" s="706"/>
      <c r="CD67" s="706"/>
      <c r="CE67" s="706"/>
      <c r="CF67" s="706"/>
      <c r="CG67" s="706"/>
      <c r="CH67" s="706"/>
      <c r="CI67" s="706"/>
      <c r="CJ67" s="706"/>
      <c r="CK67" s="706"/>
      <c r="CL67" s="706"/>
      <c r="CM67" s="706"/>
      <c r="CN67" s="707"/>
      <c r="CO67" s="64"/>
      <c r="CP67" s="205">
        <v>40</v>
      </c>
      <c r="CQ67" s="241"/>
      <c r="DO67" s="64"/>
    </row>
    <row r="68" spans="1:126" s="268" customFormat="1" ht="26.5" hidden="1" customHeight="1" outlineLevel="1" x14ac:dyDescent="0.2">
      <c r="A68" s="708">
        <v>9</v>
      </c>
      <c r="B68" s="709"/>
      <c r="C68" s="709"/>
      <c r="D68" s="709"/>
      <c r="E68" s="709"/>
      <c r="F68" s="709"/>
      <c r="G68" s="709"/>
      <c r="H68" s="710"/>
      <c r="I68" s="711"/>
      <c r="J68" s="712"/>
      <c r="K68" s="712"/>
      <c r="L68" s="712"/>
      <c r="M68" s="712"/>
      <c r="N68" s="712"/>
      <c r="O68" s="712"/>
      <c r="P68" s="712"/>
      <c r="Q68" s="712"/>
      <c r="R68" s="712"/>
      <c r="S68" s="712"/>
      <c r="T68" s="712"/>
      <c r="U68" s="712"/>
      <c r="V68" s="712"/>
      <c r="W68" s="712"/>
      <c r="X68" s="712"/>
      <c r="Y68" s="712"/>
      <c r="Z68" s="712"/>
      <c r="AA68" s="712"/>
      <c r="AB68" s="712"/>
      <c r="AC68" s="712"/>
      <c r="AD68" s="712"/>
      <c r="AE68" s="712"/>
      <c r="AF68" s="712"/>
      <c r="AG68" s="712"/>
      <c r="AH68" s="712"/>
      <c r="AI68" s="712"/>
      <c r="AJ68" s="712"/>
      <c r="AK68" s="712"/>
      <c r="AL68" s="712"/>
      <c r="AM68" s="712"/>
      <c r="AN68" s="712"/>
      <c r="AO68" s="712"/>
      <c r="AP68" s="712"/>
      <c r="AQ68" s="712"/>
      <c r="AR68" s="712"/>
      <c r="AS68" s="712"/>
      <c r="AT68" s="712"/>
      <c r="AU68" s="712"/>
      <c r="AV68" s="712"/>
      <c r="AW68" s="712"/>
      <c r="AX68" s="712"/>
      <c r="AY68" s="712"/>
      <c r="AZ68" s="712"/>
      <c r="BA68" s="712"/>
      <c r="BB68" s="712"/>
      <c r="BC68" s="712"/>
      <c r="BD68" s="712"/>
      <c r="BE68" s="712"/>
      <c r="BF68" s="712"/>
      <c r="BG68" s="712"/>
      <c r="BH68" s="712"/>
      <c r="BI68" s="712"/>
      <c r="BJ68" s="712"/>
      <c r="BK68" s="712"/>
      <c r="BL68" s="712"/>
      <c r="BM68" s="712"/>
      <c r="BN68" s="712"/>
      <c r="BO68" s="712"/>
      <c r="BP68" s="712"/>
      <c r="BQ68" s="712"/>
      <c r="BR68" s="713"/>
      <c r="BS68" s="705"/>
      <c r="BT68" s="706"/>
      <c r="BU68" s="706"/>
      <c r="BV68" s="706"/>
      <c r="BW68" s="706"/>
      <c r="BX68" s="706"/>
      <c r="BY68" s="706"/>
      <c r="BZ68" s="706"/>
      <c r="CA68" s="706"/>
      <c r="CB68" s="706"/>
      <c r="CC68" s="706"/>
      <c r="CD68" s="706"/>
      <c r="CE68" s="706"/>
      <c r="CF68" s="706"/>
      <c r="CG68" s="706"/>
      <c r="CH68" s="706"/>
      <c r="CI68" s="706"/>
      <c r="CJ68" s="706"/>
      <c r="CK68" s="706"/>
      <c r="CL68" s="706"/>
      <c r="CM68" s="706"/>
      <c r="CN68" s="707"/>
      <c r="CO68" s="64"/>
      <c r="CP68" s="205">
        <v>41</v>
      </c>
      <c r="CQ68" s="241"/>
      <c r="DO68" s="64"/>
    </row>
    <row r="69" spans="1:126" s="268" customFormat="1" ht="26.5" hidden="1" customHeight="1" outlineLevel="1" thickBot="1" x14ac:dyDescent="0.25">
      <c r="A69" s="760">
        <v>10</v>
      </c>
      <c r="B69" s="761"/>
      <c r="C69" s="761"/>
      <c r="D69" s="761"/>
      <c r="E69" s="761"/>
      <c r="F69" s="761"/>
      <c r="G69" s="761"/>
      <c r="H69" s="762"/>
      <c r="I69" s="763"/>
      <c r="J69" s="764"/>
      <c r="K69" s="764"/>
      <c r="L69" s="764"/>
      <c r="M69" s="764"/>
      <c r="N69" s="764"/>
      <c r="O69" s="764"/>
      <c r="P69" s="764"/>
      <c r="Q69" s="764"/>
      <c r="R69" s="764"/>
      <c r="S69" s="764"/>
      <c r="T69" s="764"/>
      <c r="U69" s="764"/>
      <c r="V69" s="764"/>
      <c r="W69" s="764"/>
      <c r="X69" s="764"/>
      <c r="Y69" s="764"/>
      <c r="Z69" s="764"/>
      <c r="AA69" s="764"/>
      <c r="AB69" s="764"/>
      <c r="AC69" s="764"/>
      <c r="AD69" s="764"/>
      <c r="AE69" s="764"/>
      <c r="AF69" s="764"/>
      <c r="AG69" s="764"/>
      <c r="AH69" s="764"/>
      <c r="AI69" s="764"/>
      <c r="AJ69" s="764"/>
      <c r="AK69" s="764"/>
      <c r="AL69" s="764"/>
      <c r="AM69" s="764"/>
      <c r="AN69" s="764"/>
      <c r="AO69" s="764"/>
      <c r="AP69" s="764"/>
      <c r="AQ69" s="764"/>
      <c r="AR69" s="764"/>
      <c r="AS69" s="764"/>
      <c r="AT69" s="764"/>
      <c r="AU69" s="764"/>
      <c r="AV69" s="764"/>
      <c r="AW69" s="764"/>
      <c r="AX69" s="764"/>
      <c r="AY69" s="764"/>
      <c r="AZ69" s="764"/>
      <c r="BA69" s="764"/>
      <c r="BB69" s="764"/>
      <c r="BC69" s="764"/>
      <c r="BD69" s="764"/>
      <c r="BE69" s="764"/>
      <c r="BF69" s="764"/>
      <c r="BG69" s="764"/>
      <c r="BH69" s="764"/>
      <c r="BI69" s="764"/>
      <c r="BJ69" s="764"/>
      <c r="BK69" s="764"/>
      <c r="BL69" s="764"/>
      <c r="BM69" s="764"/>
      <c r="BN69" s="764"/>
      <c r="BO69" s="764"/>
      <c r="BP69" s="764"/>
      <c r="BQ69" s="764"/>
      <c r="BR69" s="765"/>
      <c r="BS69" s="705"/>
      <c r="BT69" s="706"/>
      <c r="BU69" s="706"/>
      <c r="BV69" s="706"/>
      <c r="BW69" s="706"/>
      <c r="BX69" s="706"/>
      <c r="BY69" s="706"/>
      <c r="BZ69" s="706"/>
      <c r="CA69" s="706"/>
      <c r="CB69" s="706"/>
      <c r="CC69" s="706"/>
      <c r="CD69" s="706"/>
      <c r="CE69" s="706"/>
      <c r="CF69" s="706"/>
      <c r="CG69" s="706"/>
      <c r="CH69" s="706"/>
      <c r="CI69" s="706"/>
      <c r="CJ69" s="706"/>
      <c r="CK69" s="706"/>
      <c r="CL69" s="706"/>
      <c r="CM69" s="706"/>
      <c r="CN69" s="707"/>
      <c r="CO69" s="64"/>
      <c r="CP69" s="205">
        <v>42</v>
      </c>
      <c r="CQ69" s="241"/>
      <c r="DO69" s="64"/>
    </row>
    <row r="70" spans="1:126" ht="23.5" customHeight="1" collapsed="1" x14ac:dyDescent="0.2">
      <c r="A70" s="269"/>
      <c r="B70" s="269"/>
      <c r="C70" s="269"/>
      <c r="D70" s="269"/>
      <c r="E70" s="269"/>
      <c r="F70" s="269"/>
      <c r="G70" s="269"/>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c r="AK70" s="269"/>
      <c r="AL70" s="269"/>
      <c r="AM70" s="269"/>
      <c r="AN70" s="269"/>
      <c r="AO70" s="183"/>
      <c r="AP70" s="183"/>
      <c r="AQ70" s="183"/>
      <c r="AR70" s="183"/>
      <c r="AS70" s="183"/>
      <c r="AT70" s="183"/>
      <c r="AU70" s="270"/>
      <c r="AV70" s="270"/>
      <c r="AW70" s="270"/>
      <c r="AX70" s="270"/>
      <c r="AY70" s="270"/>
      <c r="AZ70" s="270"/>
      <c r="BA70" s="270"/>
      <c r="BB70" s="270"/>
      <c r="BC70" s="270"/>
      <c r="BD70" s="270"/>
      <c r="BE70" s="270"/>
      <c r="BF70" s="270"/>
      <c r="BG70" s="270"/>
      <c r="BH70" s="270"/>
      <c r="BI70" s="270"/>
      <c r="BJ70" s="270"/>
      <c r="BK70" s="270"/>
      <c r="BL70" s="270"/>
      <c r="BM70" s="270"/>
      <c r="BN70" s="270"/>
      <c r="BO70" s="270"/>
      <c r="BP70" s="270"/>
      <c r="BQ70" s="270"/>
      <c r="BR70" s="270"/>
      <c r="BS70" s="759"/>
      <c r="BT70" s="759"/>
      <c r="BU70" s="759"/>
      <c r="BV70" s="759"/>
      <c r="BW70" s="759"/>
      <c r="BX70" s="759"/>
      <c r="BY70" s="759"/>
      <c r="BZ70" s="759"/>
      <c r="CA70" s="759"/>
      <c r="CB70" s="759"/>
      <c r="CC70" s="759"/>
      <c r="CD70" s="759"/>
      <c r="CE70" s="759"/>
      <c r="CF70" s="759"/>
      <c r="CG70" s="759"/>
      <c r="CH70" s="759"/>
      <c r="CI70" s="759"/>
      <c r="CJ70" s="759"/>
      <c r="CK70" s="759"/>
      <c r="CL70" s="759"/>
      <c r="CM70" s="759"/>
      <c r="CN70" s="759"/>
    </row>
    <row r="71" spans="1:126" ht="16.25" customHeight="1" thickBot="1" x14ac:dyDescent="0.25">
      <c r="A71" s="432" t="s">
        <v>406</v>
      </c>
      <c r="B71" s="432"/>
      <c r="C71" s="432"/>
      <c r="D71" s="432"/>
      <c r="E71" s="432"/>
      <c r="F71" s="432"/>
      <c r="G71" s="432"/>
      <c r="H71" s="432"/>
      <c r="I71" s="432"/>
      <c r="J71" s="432"/>
      <c r="K71" s="432"/>
      <c r="L71" s="432"/>
      <c r="M71" s="432"/>
      <c r="N71" s="432"/>
      <c r="O71" s="432"/>
      <c r="P71" s="432"/>
      <c r="Q71" s="432"/>
      <c r="R71" s="432"/>
      <c r="S71" s="432"/>
      <c r="T71" s="432"/>
      <c r="U71" s="432"/>
      <c r="V71" s="432"/>
      <c r="W71" s="432"/>
      <c r="X71" s="432"/>
      <c r="Y71" s="484"/>
      <c r="Z71" s="484"/>
      <c r="AA71" s="484"/>
      <c r="AB71" s="484"/>
      <c r="AC71" s="484"/>
      <c r="AD71" s="484"/>
      <c r="AE71" s="484"/>
      <c r="AF71" s="484"/>
      <c r="AG71" s="484"/>
      <c r="AH71" s="484"/>
      <c r="AI71" s="484"/>
      <c r="AJ71" s="484"/>
      <c r="AK71" s="484"/>
      <c r="AL71" s="484"/>
      <c r="AM71" s="484"/>
      <c r="AN71" s="484"/>
      <c r="AO71" s="484"/>
      <c r="AP71" s="484"/>
      <c r="AQ71" s="484"/>
      <c r="AR71" s="484"/>
      <c r="AS71" s="484"/>
      <c r="AT71" s="484"/>
      <c r="AU71" s="484"/>
      <c r="AV71" s="484"/>
      <c r="AW71" s="484"/>
      <c r="AX71" s="484"/>
      <c r="AY71" s="484"/>
      <c r="AZ71" s="484"/>
      <c r="BA71" s="484"/>
      <c r="BB71" s="484"/>
      <c r="BC71" s="484"/>
      <c r="BD71" s="484"/>
      <c r="BE71" s="484"/>
      <c r="BF71" s="484"/>
      <c r="BG71" s="484"/>
      <c r="BH71" s="484"/>
      <c r="BI71" s="484"/>
      <c r="BJ71" s="484"/>
      <c r="BK71" s="484"/>
      <c r="BL71" s="484"/>
      <c r="BM71" s="484"/>
      <c r="BN71" s="484"/>
      <c r="BO71" s="484"/>
      <c r="BP71" s="465"/>
      <c r="BQ71" s="465"/>
      <c r="BR71" s="465"/>
      <c r="BS71" s="465"/>
      <c r="BT71" s="465"/>
      <c r="BU71" s="465"/>
      <c r="BV71" s="465"/>
      <c r="BW71" s="465"/>
      <c r="BX71" s="465"/>
      <c r="BY71" s="465"/>
      <c r="BZ71" s="465"/>
      <c r="CA71" s="465"/>
      <c r="CB71" s="465"/>
      <c r="CC71" s="465"/>
      <c r="CD71" s="465"/>
      <c r="CE71" s="465"/>
      <c r="CF71" s="465"/>
      <c r="CG71" s="465"/>
      <c r="CH71" s="465"/>
      <c r="CI71" s="465"/>
      <c r="CJ71" s="465"/>
      <c r="CK71" s="465"/>
      <c r="CL71" s="465"/>
      <c r="CM71" s="465"/>
      <c r="CN71" s="465"/>
      <c r="CO71" s="66"/>
      <c r="CP71" s="206" t="s">
        <v>290</v>
      </c>
      <c r="CQ71" s="207" t="s">
        <v>291</v>
      </c>
    </row>
    <row r="72" spans="1:126" ht="51.65" customHeight="1" thickBot="1" x14ac:dyDescent="0.3">
      <c r="A72" s="485" t="str">
        <f>IF(総括表!V49=0,"",総括表!V49)</f>
        <v/>
      </c>
      <c r="B72" s="486"/>
      <c r="C72" s="486"/>
      <c r="D72" s="486"/>
      <c r="E72" s="486"/>
      <c r="F72" s="486"/>
      <c r="G72" s="486"/>
      <c r="H72" s="486"/>
      <c r="I72" s="486"/>
      <c r="J72" s="486"/>
      <c r="K72" s="486"/>
      <c r="L72" s="486"/>
      <c r="M72" s="486"/>
      <c r="N72" s="486"/>
      <c r="O72" s="486"/>
      <c r="P72" s="486"/>
      <c r="Q72" s="486"/>
      <c r="R72" s="486"/>
      <c r="S72" s="486"/>
      <c r="T72" s="486"/>
      <c r="U72" s="486"/>
      <c r="V72" s="486"/>
      <c r="W72" s="486"/>
      <c r="X72" s="486"/>
      <c r="Y72" s="486"/>
      <c r="Z72" s="486"/>
      <c r="AA72" s="486"/>
      <c r="AB72" s="486"/>
      <c r="AC72" s="486"/>
      <c r="AD72" s="486"/>
      <c r="AE72" s="486"/>
      <c r="AF72" s="486"/>
      <c r="AG72" s="486"/>
      <c r="AH72" s="486"/>
      <c r="AI72" s="486"/>
      <c r="AJ72" s="486"/>
      <c r="AK72" s="486"/>
      <c r="AL72" s="486"/>
      <c r="AM72" s="486"/>
      <c r="AN72" s="486"/>
      <c r="AO72" s="486"/>
      <c r="AP72" s="486"/>
      <c r="AQ72" s="487"/>
      <c r="AR72" s="652" t="s">
        <v>46</v>
      </c>
      <c r="AS72" s="652"/>
      <c r="AT72" s="652"/>
      <c r="AU72" s="652"/>
      <c r="AV72" s="652"/>
      <c r="AW72" s="652"/>
      <c r="AX72" s="652"/>
      <c r="AY72" s="652"/>
      <c r="AZ72" s="652"/>
      <c r="BA72" s="652"/>
      <c r="BB72" s="652"/>
      <c r="BC72" s="652"/>
      <c r="BD72" s="652"/>
      <c r="BE72" s="652"/>
      <c r="BF72" s="652"/>
      <c r="BG72" s="652"/>
      <c r="BH72" s="652"/>
      <c r="BI72" s="652"/>
      <c r="BJ72" s="652"/>
      <c r="BK72" s="652"/>
      <c r="BL72" s="652"/>
      <c r="BM72" s="652"/>
      <c r="BN72" s="652"/>
      <c r="BO72" s="652"/>
      <c r="BP72" s="652"/>
      <c r="BQ72" s="653"/>
      <c r="BR72" s="653"/>
      <c r="BS72" s="653"/>
      <c r="BT72" s="653"/>
      <c r="BU72" s="653"/>
      <c r="BV72" s="653"/>
      <c r="BW72" s="653"/>
      <c r="BX72" s="653"/>
      <c r="BY72" s="653"/>
      <c r="BZ72" s="653"/>
      <c r="CA72" s="653"/>
      <c r="CB72" s="653"/>
      <c r="CC72" s="653"/>
      <c r="CD72" s="653"/>
      <c r="CE72" s="653"/>
      <c r="CF72" s="653"/>
      <c r="CG72" s="653"/>
      <c r="CH72" s="653"/>
      <c r="CI72" s="653"/>
      <c r="CJ72" s="653"/>
      <c r="CK72" s="653"/>
      <c r="CL72" s="653"/>
      <c r="CM72" s="653"/>
      <c r="CN72" s="653"/>
      <c r="CO72" s="86"/>
      <c r="CP72" s="205">
        <v>43</v>
      </c>
      <c r="CQ72" s="241"/>
    </row>
    <row r="73" spans="1:126" ht="21.5" customHeight="1" x14ac:dyDescent="0.2">
      <c r="A73" s="87"/>
      <c r="B73" s="87"/>
      <c r="C73" s="87"/>
      <c r="D73" s="88"/>
      <c r="E73" s="88"/>
      <c r="F73" s="89"/>
      <c r="G73" s="89"/>
      <c r="H73" s="89"/>
      <c r="I73" s="88"/>
      <c r="J73" s="88"/>
      <c r="K73" s="68"/>
      <c r="L73" s="68"/>
      <c r="M73" s="68"/>
      <c r="N73" s="68"/>
      <c r="O73" s="68"/>
      <c r="P73" s="68"/>
      <c r="Q73" s="68"/>
      <c r="R73" s="68"/>
      <c r="S73" s="68"/>
      <c r="T73" s="68"/>
      <c r="U73" s="68"/>
      <c r="V73" s="68"/>
      <c r="W73" s="68"/>
      <c r="X73" s="68"/>
      <c r="Y73" s="68"/>
      <c r="Z73" s="68"/>
      <c r="AA73" s="68"/>
      <c r="AB73" s="68"/>
      <c r="AC73" s="68"/>
      <c r="AP73" s="68"/>
      <c r="AQ73" s="68"/>
      <c r="AR73" s="68"/>
      <c r="BI73" s="90"/>
      <c r="BJ73" s="90"/>
      <c r="BK73" s="90"/>
      <c r="BL73" s="90"/>
      <c r="BM73" s="90"/>
      <c r="BN73" s="90"/>
      <c r="BP73" s="90"/>
      <c r="BQ73" s="86"/>
      <c r="BR73" s="86"/>
      <c r="BS73" s="86"/>
      <c r="BT73" s="86"/>
      <c r="BU73" s="86"/>
      <c r="BV73" s="86"/>
      <c r="BW73" s="86"/>
      <c r="BX73" s="86"/>
      <c r="BY73" s="86"/>
      <c r="BZ73" s="86"/>
      <c r="CA73" s="86"/>
      <c r="CB73" s="86"/>
      <c r="CC73" s="86"/>
      <c r="CD73" s="86"/>
      <c r="CE73" s="86"/>
      <c r="CF73" s="86"/>
      <c r="CG73" s="86"/>
      <c r="CH73" s="86"/>
      <c r="CI73" s="86"/>
      <c r="CJ73" s="86"/>
      <c r="CK73" s="86"/>
      <c r="CL73" s="86"/>
      <c r="CM73" s="86"/>
      <c r="CN73" s="86"/>
      <c r="CO73" s="86"/>
      <c r="CP73" s="86"/>
    </row>
    <row r="74" spans="1:126" ht="17.25" customHeight="1" thickBot="1" x14ac:dyDescent="0.25">
      <c r="A74" s="432" t="s">
        <v>407</v>
      </c>
      <c r="B74" s="432"/>
      <c r="C74" s="432"/>
      <c r="D74" s="432"/>
      <c r="E74" s="432"/>
      <c r="F74" s="432"/>
      <c r="G74" s="432"/>
      <c r="H74" s="432"/>
      <c r="I74" s="432"/>
      <c r="J74" s="432"/>
      <c r="K74" s="432"/>
      <c r="L74" s="432"/>
      <c r="M74" s="432"/>
      <c r="N74" s="432"/>
      <c r="O74" s="432"/>
      <c r="P74" s="432"/>
      <c r="Q74" s="432"/>
      <c r="R74" s="432"/>
      <c r="S74" s="432"/>
      <c r="T74" s="432"/>
      <c r="U74" s="432"/>
      <c r="V74" s="432"/>
      <c r="W74" s="432"/>
      <c r="X74" s="432"/>
      <c r="Y74" s="63"/>
      <c r="Z74" s="63"/>
      <c r="AA74" s="63"/>
      <c r="AB74" s="63"/>
      <c r="BN74" s="71"/>
      <c r="BO74" s="71"/>
      <c r="BP74" s="71"/>
      <c r="BQ74" s="71"/>
      <c r="BR74" s="71"/>
      <c r="BS74" s="71"/>
      <c r="BT74" s="71"/>
      <c r="BU74" s="71"/>
      <c r="BV74" s="71"/>
      <c r="BW74" s="71"/>
      <c r="BX74" s="71"/>
      <c r="BY74" s="71"/>
      <c r="BZ74" s="71"/>
      <c r="CA74" s="71"/>
      <c r="CB74" s="71"/>
      <c r="CC74" s="71"/>
      <c r="CD74" s="71"/>
      <c r="CE74" s="71"/>
      <c r="CF74" s="71"/>
      <c r="CG74" s="71"/>
      <c r="CH74" s="71"/>
      <c r="CI74" s="71"/>
      <c r="CJ74" s="71"/>
      <c r="CP74" s="206" t="s">
        <v>290</v>
      </c>
      <c r="CQ74" s="207" t="s">
        <v>291</v>
      </c>
    </row>
    <row r="75" spans="1:126" s="76" customFormat="1" ht="37" customHeight="1" thickBot="1" x14ac:dyDescent="0.25">
      <c r="A75" s="457" t="s">
        <v>404</v>
      </c>
      <c r="B75" s="458"/>
      <c r="C75" s="458"/>
      <c r="D75" s="458"/>
      <c r="E75" s="458"/>
      <c r="F75" s="458"/>
      <c r="G75" s="458"/>
      <c r="H75" s="458"/>
      <c r="I75" s="458"/>
      <c r="J75" s="458"/>
      <c r="K75" s="458"/>
      <c r="L75" s="406" t="s">
        <v>2</v>
      </c>
      <c r="M75" s="406"/>
      <c r="N75" s="407"/>
      <c r="O75" s="420" t="s">
        <v>485</v>
      </c>
      <c r="P75" s="420"/>
      <c r="Q75" s="420"/>
      <c r="R75" s="420"/>
      <c r="S75" s="420"/>
      <c r="T75" s="420"/>
      <c r="U75" s="420"/>
      <c r="V75" s="420"/>
      <c r="W75" s="420"/>
      <c r="X75" s="420"/>
      <c r="Y75" s="420"/>
      <c r="Z75" s="420"/>
      <c r="AA75" s="420"/>
      <c r="AB75" s="421"/>
      <c r="AC75" s="406" t="s">
        <v>2</v>
      </c>
      <c r="AD75" s="406"/>
      <c r="AE75" s="407"/>
      <c r="AF75" s="421" t="s">
        <v>486</v>
      </c>
      <c r="AG75" s="459"/>
      <c r="AH75" s="459"/>
      <c r="AI75" s="459"/>
      <c r="AJ75" s="459"/>
      <c r="AK75" s="459"/>
      <c r="AL75" s="459"/>
      <c r="AM75" s="459"/>
      <c r="AN75" s="459"/>
      <c r="AO75" s="459"/>
      <c r="AP75" s="459"/>
      <c r="AQ75" s="459"/>
      <c r="AR75" s="459"/>
      <c r="AS75" s="459"/>
      <c r="AT75" s="460"/>
      <c r="AU75" s="346"/>
      <c r="BF75" s="461" t="str">
        <f>IF(COUNTA(BG76,BU76,CD76)&lt;3, "",
IF(L75="■",
    IF(DATE(BG76,BU76,CD76)&gt;DATE(2026,12,4), "↓日付が工事期間外です", ""),
    IF(AC75="■",
        IF(OR(DATE(BG76,BU76,CD76)&lt;DATE(2027,4,1), DATE(BG76,BU76,CD76)&gt;DATE(2027,9,3)), "↓日付が工事期間外です", ""),
        "")
))</f>
        <v/>
      </c>
      <c r="BG75" s="461"/>
      <c r="BH75" s="461"/>
      <c r="BI75" s="461"/>
      <c r="BJ75" s="461"/>
      <c r="BK75" s="461"/>
      <c r="BL75" s="461"/>
      <c r="BM75" s="461"/>
      <c r="BN75" s="461"/>
      <c r="BO75" s="461"/>
      <c r="BP75" s="461"/>
      <c r="BQ75" s="461"/>
      <c r="BR75" s="461"/>
      <c r="BS75" s="461"/>
      <c r="BT75" s="461"/>
      <c r="BU75" s="461"/>
      <c r="BV75" s="461"/>
      <c r="BW75" s="461"/>
      <c r="BX75" s="461"/>
      <c r="BY75" s="461"/>
      <c r="BZ75" s="461"/>
      <c r="CA75" s="461"/>
      <c r="CB75" s="461"/>
      <c r="CC75" s="461"/>
      <c r="CD75" s="461"/>
      <c r="CE75" s="461"/>
      <c r="CF75" s="461"/>
      <c r="CG75" s="461"/>
      <c r="CH75" s="461"/>
      <c r="CI75" s="461"/>
      <c r="CJ75" s="461"/>
      <c r="CK75" s="461"/>
      <c r="CL75" s="461"/>
      <c r="CM75" s="461"/>
      <c r="CN75" s="461"/>
      <c r="CO75" s="70"/>
      <c r="CP75" s="259">
        <v>44</v>
      </c>
      <c r="CQ75" s="369"/>
      <c r="CR75" s="185"/>
      <c r="CS75" s="185"/>
      <c r="CT75" s="185"/>
      <c r="CU75" s="185"/>
      <c r="CV75" s="185"/>
      <c r="CW75" s="185"/>
      <c r="CX75" s="185"/>
      <c r="CY75" s="185"/>
      <c r="CZ75" s="185"/>
      <c r="DA75" s="185"/>
      <c r="DB75" s="185"/>
      <c r="DC75" s="185"/>
      <c r="DD75" s="185"/>
      <c r="DE75" s="185"/>
      <c r="DF75" s="185"/>
      <c r="DG75" s="185"/>
      <c r="DH75" s="185"/>
      <c r="DI75" s="185"/>
      <c r="DJ75" s="185"/>
      <c r="DK75" s="185"/>
      <c r="DL75" s="185"/>
      <c r="DM75" s="185"/>
      <c r="DN75" s="185"/>
      <c r="DO75" s="185"/>
      <c r="DP75" s="185"/>
      <c r="DQ75" s="185"/>
      <c r="DR75" s="185"/>
      <c r="DS75" s="185"/>
      <c r="DT75" s="185"/>
      <c r="DU75" s="185"/>
      <c r="DV75" s="185"/>
    </row>
    <row r="76" spans="1:126" ht="38.5" customHeight="1" thickBot="1" x14ac:dyDescent="0.25">
      <c r="A76" s="425" t="s">
        <v>20</v>
      </c>
      <c r="B76" s="641"/>
      <c r="C76" s="641"/>
      <c r="D76" s="641"/>
      <c r="E76" s="641"/>
      <c r="F76" s="641"/>
      <c r="G76" s="641"/>
      <c r="H76" s="641"/>
      <c r="I76" s="641"/>
      <c r="J76" s="641"/>
      <c r="K76" s="642"/>
      <c r="L76" s="260"/>
      <c r="M76" s="643"/>
      <c r="N76" s="643"/>
      <c r="O76" s="643"/>
      <c r="P76" s="643"/>
      <c r="Q76" s="643"/>
      <c r="R76" s="643"/>
      <c r="S76" s="643"/>
      <c r="T76" s="643"/>
      <c r="U76" s="643"/>
      <c r="V76" s="456" t="s">
        <v>5</v>
      </c>
      <c r="W76" s="456"/>
      <c r="X76" s="456"/>
      <c r="Y76" s="456"/>
      <c r="Z76" s="456"/>
      <c r="AA76" s="643"/>
      <c r="AB76" s="643"/>
      <c r="AC76" s="643"/>
      <c r="AD76" s="643"/>
      <c r="AE76" s="643"/>
      <c r="AF76" s="455" t="s">
        <v>67</v>
      </c>
      <c r="AG76" s="455"/>
      <c r="AH76" s="455"/>
      <c r="AI76" s="455"/>
      <c r="AJ76" s="643"/>
      <c r="AK76" s="643"/>
      <c r="AL76" s="643"/>
      <c r="AM76" s="643"/>
      <c r="AN76" s="643"/>
      <c r="AO76" s="455" t="s">
        <v>3</v>
      </c>
      <c r="AP76" s="455"/>
      <c r="AQ76" s="455"/>
      <c r="AR76" s="455"/>
      <c r="AS76" s="261"/>
      <c r="AT76" s="261"/>
      <c r="AU76" s="666" t="s">
        <v>24</v>
      </c>
      <c r="AV76" s="667"/>
      <c r="AW76" s="667"/>
      <c r="AX76" s="667"/>
      <c r="AY76" s="667"/>
      <c r="AZ76" s="667"/>
      <c r="BA76" s="667"/>
      <c r="BB76" s="667"/>
      <c r="BC76" s="667"/>
      <c r="BD76" s="667"/>
      <c r="BE76" s="668"/>
      <c r="BF76" s="347"/>
      <c r="BG76" s="453"/>
      <c r="BH76" s="453"/>
      <c r="BI76" s="453"/>
      <c r="BJ76" s="453"/>
      <c r="BK76" s="453"/>
      <c r="BL76" s="453"/>
      <c r="BM76" s="453"/>
      <c r="BN76" s="453"/>
      <c r="BO76" s="453"/>
      <c r="BP76" s="655" t="s">
        <v>5</v>
      </c>
      <c r="BQ76" s="655"/>
      <c r="BR76" s="655"/>
      <c r="BS76" s="655"/>
      <c r="BT76" s="655"/>
      <c r="BU76" s="453"/>
      <c r="BV76" s="453"/>
      <c r="BW76" s="453"/>
      <c r="BX76" s="453"/>
      <c r="BY76" s="453"/>
      <c r="BZ76" s="454" t="s">
        <v>67</v>
      </c>
      <c r="CA76" s="454"/>
      <c r="CB76" s="454"/>
      <c r="CC76" s="454"/>
      <c r="CD76" s="453"/>
      <c r="CE76" s="453"/>
      <c r="CF76" s="453"/>
      <c r="CG76" s="453"/>
      <c r="CH76" s="453"/>
      <c r="CI76" s="454" t="s">
        <v>3</v>
      </c>
      <c r="CJ76" s="454"/>
      <c r="CK76" s="454"/>
      <c r="CL76" s="454"/>
      <c r="CM76" s="348"/>
      <c r="CN76" s="349"/>
      <c r="CP76" s="205">
        <v>45</v>
      </c>
      <c r="CQ76" s="241"/>
    </row>
    <row r="77" spans="1:126" ht="23.5" customHeight="1" x14ac:dyDescent="0.2">
      <c r="A77" s="704" t="str">
        <f>IF(OR(M76="",AA76=""),"",IF(DATE(M76,AA76,AJ76)&lt;=EOMONTH(DATE(M76,AA76,1), 0),"","日付が相違しております。正しい日付を入力してください。↑"))</f>
        <v/>
      </c>
      <c r="B77" s="704"/>
      <c r="C77" s="704"/>
      <c r="D77" s="704"/>
      <c r="E77" s="704"/>
      <c r="F77" s="704"/>
      <c r="G77" s="704"/>
      <c r="H77" s="704"/>
      <c r="I77" s="704"/>
      <c r="J77" s="704"/>
      <c r="K77" s="704"/>
      <c r="L77" s="704"/>
      <c r="M77" s="704"/>
      <c r="N77" s="704"/>
      <c r="O77" s="704"/>
      <c r="P77" s="704"/>
      <c r="Q77" s="704"/>
      <c r="R77" s="704"/>
      <c r="S77" s="704"/>
      <c r="T77" s="704"/>
      <c r="U77" s="704"/>
      <c r="V77" s="704"/>
      <c r="W77" s="704"/>
      <c r="X77" s="704"/>
      <c r="Y77" s="704"/>
      <c r="Z77" s="704"/>
      <c r="AA77" s="704"/>
      <c r="AB77" s="704"/>
      <c r="AC77" s="704"/>
      <c r="AD77" s="704"/>
      <c r="AE77" s="704"/>
      <c r="AF77" s="704"/>
      <c r="AG77" s="704"/>
      <c r="AH77" s="704"/>
      <c r="AI77" s="704"/>
      <c r="AJ77" s="704"/>
      <c r="AK77" s="704"/>
      <c r="AL77" s="704"/>
      <c r="AM77" s="704"/>
      <c r="AN77" s="704"/>
      <c r="AO77" s="183"/>
      <c r="AP77" s="183"/>
      <c r="AQ77" s="183"/>
      <c r="AR77" s="183"/>
      <c r="AS77" s="183"/>
      <c r="AT77" s="183"/>
      <c r="AU77" s="703" t="str">
        <f>IF(OR(BG76="",BU76=""),"",IF(DATE(BG76,BU76,CD76)&lt;=EOMONTH(DATE(BG76,BU76,1), 0),"","日付が相違しております。正しい日付を入力してください。↑"))</f>
        <v/>
      </c>
      <c r="AV77" s="703"/>
      <c r="AW77" s="703"/>
      <c r="AX77" s="703"/>
      <c r="AY77" s="703"/>
      <c r="AZ77" s="703"/>
      <c r="BA77" s="703"/>
      <c r="BB77" s="703"/>
      <c r="BC77" s="703"/>
      <c r="BD77" s="703"/>
      <c r="BE77" s="703"/>
      <c r="BF77" s="703"/>
      <c r="BG77" s="703"/>
      <c r="BH77" s="703"/>
      <c r="BI77" s="703"/>
      <c r="BJ77" s="703"/>
      <c r="BK77" s="703"/>
      <c r="BL77" s="703"/>
      <c r="BM77" s="703"/>
      <c r="BN77" s="703"/>
      <c r="BO77" s="703"/>
      <c r="BP77" s="703"/>
      <c r="BQ77" s="703"/>
      <c r="BR77" s="703"/>
      <c r="BS77" s="703"/>
      <c r="BT77" s="703"/>
      <c r="BU77" s="703"/>
      <c r="BV77" s="703"/>
      <c r="BW77" s="703"/>
      <c r="BX77" s="703"/>
      <c r="BY77" s="703"/>
      <c r="BZ77" s="703"/>
      <c r="CA77" s="703"/>
      <c r="CB77" s="703"/>
      <c r="CC77" s="703"/>
      <c r="CD77" s="703"/>
      <c r="CE77" s="703"/>
      <c r="CF77" s="703"/>
      <c r="CG77" s="703"/>
      <c r="CH77" s="703"/>
      <c r="CQ77" s="91"/>
    </row>
    <row r="78" spans="1:126" ht="17.25" customHeight="1" thickBot="1" x14ac:dyDescent="0.25">
      <c r="A78" s="432" t="s">
        <v>501</v>
      </c>
      <c r="B78" s="432"/>
      <c r="C78" s="432"/>
      <c r="D78" s="432"/>
      <c r="E78" s="432"/>
      <c r="F78" s="432"/>
      <c r="G78" s="432"/>
      <c r="H78" s="432"/>
      <c r="I78" s="432"/>
      <c r="J78" s="432"/>
      <c r="K78" s="432"/>
      <c r="L78" s="432"/>
      <c r="M78" s="432"/>
      <c r="N78" s="432"/>
      <c r="O78" s="432"/>
      <c r="P78" s="432"/>
      <c r="Q78" s="432"/>
      <c r="R78" s="432"/>
      <c r="S78" s="432"/>
      <c r="T78" s="432"/>
      <c r="U78" s="432"/>
      <c r="V78" s="432"/>
      <c r="W78" s="432"/>
      <c r="X78" s="432"/>
      <c r="Y78" s="432"/>
      <c r="Z78" s="432"/>
      <c r="AA78" s="432"/>
      <c r="AB78" s="432"/>
      <c r="AC78" s="432"/>
      <c r="AD78" s="432"/>
      <c r="AE78" s="432"/>
      <c r="AF78" s="432"/>
      <c r="AG78" s="432"/>
      <c r="AH78" s="432"/>
      <c r="AI78" s="432"/>
      <c r="AJ78" s="432"/>
      <c r="AK78" s="432"/>
      <c r="AL78" s="432"/>
      <c r="AM78" s="432"/>
      <c r="BN78" s="71"/>
      <c r="BO78" s="71"/>
      <c r="BP78" s="71"/>
      <c r="BQ78" s="71"/>
      <c r="BR78" s="71"/>
      <c r="BS78" s="71"/>
      <c r="BT78" s="71"/>
      <c r="BU78" s="71"/>
      <c r="BV78" s="71"/>
      <c r="BW78" s="71"/>
      <c r="BX78" s="71"/>
      <c r="BY78" s="71"/>
      <c r="BZ78" s="71"/>
      <c r="CA78" s="71"/>
      <c r="CB78" s="71"/>
      <c r="CC78" s="71"/>
      <c r="CD78" s="71"/>
      <c r="CE78" s="71"/>
      <c r="CF78" s="71"/>
      <c r="CG78" s="71"/>
      <c r="CH78" s="71"/>
      <c r="CI78" s="71"/>
      <c r="CJ78" s="71"/>
      <c r="CP78" s="206" t="s">
        <v>290</v>
      </c>
      <c r="CQ78" s="207" t="s">
        <v>291</v>
      </c>
    </row>
    <row r="79" spans="1:126" s="76" customFormat="1" ht="70.5" customHeight="1" x14ac:dyDescent="0.2">
      <c r="A79" s="404" t="s">
        <v>356</v>
      </c>
      <c r="B79" s="405"/>
      <c r="C79" s="405"/>
      <c r="D79" s="405"/>
      <c r="E79" s="405"/>
      <c r="F79" s="405"/>
      <c r="G79" s="405"/>
      <c r="H79" s="405"/>
      <c r="I79" s="405"/>
      <c r="J79" s="405"/>
      <c r="K79" s="405"/>
      <c r="L79" s="406" t="s">
        <v>2</v>
      </c>
      <c r="M79" s="406"/>
      <c r="N79" s="407"/>
      <c r="O79" s="416" t="s">
        <v>357</v>
      </c>
      <c r="P79" s="416"/>
      <c r="Q79" s="416"/>
      <c r="R79" s="416"/>
      <c r="S79" s="416"/>
      <c r="T79" s="416"/>
      <c r="U79" s="416"/>
      <c r="V79" s="416"/>
      <c r="W79" s="416"/>
      <c r="X79" s="416"/>
      <c r="Y79" s="416"/>
      <c r="Z79" s="416"/>
      <c r="AA79" s="416"/>
      <c r="AB79" s="417"/>
      <c r="AC79" s="418" t="s">
        <v>2</v>
      </c>
      <c r="AD79" s="419"/>
      <c r="AE79" s="419"/>
      <c r="AF79" s="420" t="s">
        <v>358</v>
      </c>
      <c r="AG79" s="420"/>
      <c r="AH79" s="420"/>
      <c r="AI79" s="420"/>
      <c r="AJ79" s="420"/>
      <c r="AK79" s="420"/>
      <c r="AL79" s="420"/>
      <c r="AM79" s="420"/>
      <c r="AN79" s="420"/>
      <c r="AO79" s="420"/>
      <c r="AP79" s="420"/>
      <c r="AQ79" s="420"/>
      <c r="AR79" s="420"/>
      <c r="AS79" s="420"/>
      <c r="AT79" s="421"/>
      <c r="AU79" s="262"/>
      <c r="AV79" s="410" t="s">
        <v>488</v>
      </c>
      <c r="AW79" s="410"/>
      <c r="AX79" s="410"/>
      <c r="AY79" s="410"/>
      <c r="AZ79" s="410"/>
      <c r="BA79" s="410"/>
      <c r="BB79" s="410"/>
      <c r="BC79" s="410"/>
      <c r="BD79" s="410"/>
      <c r="BE79" s="410"/>
      <c r="BF79" s="410"/>
      <c r="BG79" s="410"/>
      <c r="BH79" s="410"/>
      <c r="BI79" s="410"/>
      <c r="BJ79" s="410"/>
      <c r="BK79" s="410"/>
      <c r="BL79" s="410"/>
      <c r="BM79" s="410"/>
      <c r="BN79" s="410"/>
      <c r="BO79" s="410"/>
      <c r="BP79" s="410"/>
      <c r="BQ79" s="410"/>
      <c r="BR79" s="410"/>
      <c r="BS79" s="410"/>
      <c r="BT79" s="410"/>
      <c r="BU79" s="410"/>
      <c r="BV79" s="410"/>
      <c r="BW79" s="410"/>
      <c r="BX79" s="410"/>
      <c r="BY79" s="410"/>
      <c r="BZ79" s="410"/>
      <c r="CA79" s="410"/>
      <c r="CB79" s="410"/>
      <c r="CC79" s="410"/>
      <c r="CD79" s="410"/>
      <c r="CE79" s="410"/>
      <c r="CF79" s="410"/>
      <c r="CG79" s="410"/>
      <c r="CH79" s="410"/>
      <c r="CI79" s="410"/>
      <c r="CJ79" s="410"/>
      <c r="CK79" s="410"/>
      <c r="CL79" s="410"/>
      <c r="CM79" s="410"/>
      <c r="CN79" s="345"/>
      <c r="CO79" s="70"/>
      <c r="CP79" s="259">
        <v>46</v>
      </c>
      <c r="CQ79" s="369"/>
      <c r="CR79" s="185"/>
      <c r="CS79" s="185"/>
      <c r="CT79" s="185"/>
      <c r="CU79" s="185"/>
      <c r="CV79" s="185"/>
      <c r="CW79" s="185"/>
      <c r="CX79" s="185"/>
      <c r="CY79" s="185"/>
      <c r="CZ79" s="185"/>
      <c r="DA79" s="185"/>
      <c r="DB79" s="185"/>
      <c r="DC79" s="185"/>
      <c r="DD79" s="185"/>
      <c r="DE79" s="185"/>
      <c r="DF79" s="185"/>
      <c r="DG79" s="185"/>
      <c r="DH79" s="185"/>
      <c r="DI79" s="185"/>
      <c r="DJ79" s="185"/>
      <c r="DK79" s="185"/>
      <c r="DL79" s="185"/>
      <c r="DM79" s="185"/>
      <c r="DN79" s="185"/>
      <c r="DO79" s="185"/>
      <c r="DP79" s="185"/>
      <c r="DQ79" s="185"/>
      <c r="DR79" s="185"/>
      <c r="DS79" s="185"/>
      <c r="DT79" s="185"/>
      <c r="DU79" s="185"/>
      <c r="DV79" s="185"/>
    </row>
    <row r="80" spans="1:126" s="202" customFormat="1" ht="38.5" customHeight="1" x14ac:dyDescent="0.2">
      <c r="A80" s="411" t="s">
        <v>429</v>
      </c>
      <c r="B80" s="412"/>
      <c r="C80" s="412"/>
      <c r="D80" s="412"/>
      <c r="E80" s="412"/>
      <c r="F80" s="412"/>
      <c r="G80" s="412"/>
      <c r="H80" s="412"/>
      <c r="I80" s="412"/>
      <c r="J80" s="412"/>
      <c r="K80" s="413"/>
      <c r="L80" s="462"/>
      <c r="M80" s="422"/>
      <c r="N80" s="422"/>
      <c r="O80" s="422"/>
      <c r="P80" s="422"/>
      <c r="Q80" s="422"/>
      <c r="R80" s="422"/>
      <c r="S80" s="403" t="s">
        <v>61</v>
      </c>
      <c r="T80" s="403"/>
      <c r="U80" s="403"/>
      <c r="V80" s="422"/>
      <c r="W80" s="422"/>
      <c r="X80" s="422"/>
      <c r="Y80" s="422"/>
      <c r="Z80" s="403" t="s">
        <v>266</v>
      </c>
      <c r="AA80" s="403"/>
      <c r="AB80" s="403"/>
      <c r="AC80" s="422"/>
      <c r="AD80" s="422"/>
      <c r="AE80" s="422"/>
      <c r="AF80" s="422"/>
      <c r="AG80" s="403" t="s">
        <v>63</v>
      </c>
      <c r="AH80" s="403"/>
      <c r="AI80" s="403"/>
      <c r="AJ80" s="403" t="s">
        <v>267</v>
      </c>
      <c r="AK80" s="403"/>
      <c r="AL80" s="403"/>
      <c r="AM80" s="422"/>
      <c r="AN80" s="422"/>
      <c r="AO80" s="422"/>
      <c r="AP80" s="422"/>
      <c r="AQ80" s="422"/>
      <c r="AR80" s="422"/>
      <c r="AS80" s="422"/>
      <c r="AT80" s="403" t="s">
        <v>61</v>
      </c>
      <c r="AU80" s="403"/>
      <c r="AV80" s="403"/>
      <c r="AW80" s="422"/>
      <c r="AX80" s="422"/>
      <c r="AY80" s="422"/>
      <c r="AZ80" s="422"/>
      <c r="BA80" s="403" t="s">
        <v>266</v>
      </c>
      <c r="BB80" s="403"/>
      <c r="BC80" s="403"/>
      <c r="BD80" s="422"/>
      <c r="BE80" s="422"/>
      <c r="BF80" s="422"/>
      <c r="BG80" s="422"/>
      <c r="BH80" s="403" t="s">
        <v>63</v>
      </c>
      <c r="BI80" s="403"/>
      <c r="BJ80" s="403"/>
      <c r="BK80" s="403" t="s">
        <v>345</v>
      </c>
      <c r="BL80" s="403"/>
      <c r="BM80" s="403"/>
      <c r="BN80" s="403"/>
      <c r="BO80" s="403"/>
      <c r="BP80" s="403"/>
      <c r="BQ80" s="422"/>
      <c r="BR80" s="422"/>
      <c r="BS80" s="422"/>
      <c r="BT80" s="422"/>
      <c r="BU80" s="414" t="s">
        <v>346</v>
      </c>
      <c r="BV80" s="414"/>
      <c r="BW80" s="414"/>
      <c r="BX80" s="414"/>
      <c r="BY80" s="414"/>
      <c r="BZ80" s="414"/>
      <c r="CA80" s="414"/>
      <c r="CB80" s="414"/>
      <c r="CC80" s="414"/>
      <c r="CD80" s="414"/>
      <c r="CE80" s="414"/>
      <c r="CF80" s="414"/>
      <c r="CG80" s="414"/>
      <c r="CH80" s="414"/>
      <c r="CI80" s="414"/>
      <c r="CJ80" s="414"/>
      <c r="CK80" s="414"/>
      <c r="CL80" s="414"/>
      <c r="CM80" s="414"/>
      <c r="CN80" s="415"/>
      <c r="CP80" s="259">
        <v>47</v>
      </c>
      <c r="CQ80" s="370"/>
    </row>
    <row r="81" spans="1:95" s="202" customFormat="1" ht="38.5" customHeight="1" thickBot="1" x14ac:dyDescent="0.25">
      <c r="A81" s="425" t="s">
        <v>430</v>
      </c>
      <c r="B81" s="426"/>
      <c r="C81" s="426"/>
      <c r="D81" s="426"/>
      <c r="E81" s="426"/>
      <c r="F81" s="426"/>
      <c r="G81" s="426"/>
      <c r="H81" s="426"/>
      <c r="I81" s="426"/>
      <c r="J81" s="426"/>
      <c r="K81" s="427"/>
      <c r="L81" s="428"/>
      <c r="M81" s="408"/>
      <c r="N81" s="408"/>
      <c r="O81" s="408"/>
      <c r="P81" s="408"/>
      <c r="Q81" s="408"/>
      <c r="R81" s="408"/>
      <c r="S81" s="409" t="s">
        <v>61</v>
      </c>
      <c r="T81" s="409"/>
      <c r="U81" s="409"/>
      <c r="V81" s="408"/>
      <c r="W81" s="408"/>
      <c r="X81" s="408"/>
      <c r="Y81" s="408"/>
      <c r="Z81" s="409" t="s">
        <v>266</v>
      </c>
      <c r="AA81" s="409"/>
      <c r="AB81" s="409"/>
      <c r="AC81" s="408"/>
      <c r="AD81" s="408"/>
      <c r="AE81" s="408"/>
      <c r="AF81" s="408"/>
      <c r="AG81" s="409" t="s">
        <v>63</v>
      </c>
      <c r="AH81" s="409"/>
      <c r="AI81" s="409"/>
      <c r="AJ81" s="409" t="s">
        <v>267</v>
      </c>
      <c r="AK81" s="409"/>
      <c r="AL81" s="409"/>
      <c r="AM81" s="408"/>
      <c r="AN81" s="408"/>
      <c r="AO81" s="408"/>
      <c r="AP81" s="408"/>
      <c r="AQ81" s="408"/>
      <c r="AR81" s="408"/>
      <c r="AS81" s="408"/>
      <c r="AT81" s="409" t="s">
        <v>61</v>
      </c>
      <c r="AU81" s="409"/>
      <c r="AV81" s="409"/>
      <c r="AW81" s="408"/>
      <c r="AX81" s="408"/>
      <c r="AY81" s="408"/>
      <c r="AZ81" s="408"/>
      <c r="BA81" s="409" t="s">
        <v>266</v>
      </c>
      <c r="BB81" s="409"/>
      <c r="BC81" s="409"/>
      <c r="BD81" s="408"/>
      <c r="BE81" s="408"/>
      <c r="BF81" s="408"/>
      <c r="BG81" s="408"/>
      <c r="BH81" s="409" t="s">
        <v>63</v>
      </c>
      <c r="BI81" s="409"/>
      <c r="BJ81" s="409"/>
      <c r="BK81" s="409" t="s">
        <v>345</v>
      </c>
      <c r="BL81" s="409"/>
      <c r="BM81" s="409"/>
      <c r="BN81" s="409"/>
      <c r="BO81" s="409"/>
      <c r="BP81" s="409"/>
      <c r="BQ81" s="408"/>
      <c r="BR81" s="408"/>
      <c r="BS81" s="408"/>
      <c r="BT81" s="408"/>
      <c r="BU81" s="423" t="s">
        <v>346</v>
      </c>
      <c r="BV81" s="423"/>
      <c r="BW81" s="423"/>
      <c r="BX81" s="423"/>
      <c r="BY81" s="423"/>
      <c r="BZ81" s="423"/>
      <c r="CA81" s="423"/>
      <c r="CB81" s="423"/>
      <c r="CC81" s="423"/>
      <c r="CD81" s="423"/>
      <c r="CE81" s="423"/>
      <c r="CF81" s="423"/>
      <c r="CG81" s="423"/>
      <c r="CH81" s="423"/>
      <c r="CI81" s="423"/>
      <c r="CJ81" s="423"/>
      <c r="CK81" s="423"/>
      <c r="CL81" s="423"/>
      <c r="CM81" s="423"/>
      <c r="CN81" s="424"/>
      <c r="CP81" s="259">
        <v>48</v>
      </c>
      <c r="CQ81" s="370"/>
    </row>
    <row r="82" spans="1:95" ht="40" customHeight="1" x14ac:dyDescent="0.2">
      <c r="A82" s="451" t="str">
        <f>IF(COUNT(BG76, BU76, CD76, L80, V80, AC80) &lt; 6, "", IF(DATE(L80, V80, AC80) &lt; DATE(BG76, BU76, CD76), "冬季開催予定日が工事完了予定日よりも早い日付です↑", ""))</f>
        <v/>
      </c>
      <c r="B82" s="451"/>
      <c r="C82" s="451"/>
      <c r="D82" s="451"/>
      <c r="E82" s="451"/>
      <c r="F82" s="451"/>
      <c r="G82" s="451"/>
      <c r="H82" s="451"/>
      <c r="I82" s="451"/>
      <c r="J82" s="451"/>
      <c r="K82" s="451"/>
      <c r="L82" s="451"/>
      <c r="M82" s="451"/>
      <c r="N82" s="451"/>
      <c r="O82" s="451"/>
      <c r="P82" s="451"/>
      <c r="Q82" s="451"/>
      <c r="R82" s="451"/>
      <c r="S82" s="451"/>
      <c r="T82" s="451"/>
      <c r="U82" s="451"/>
      <c r="V82" s="451"/>
      <c r="W82" s="451"/>
      <c r="X82" s="451"/>
      <c r="Y82" s="451"/>
      <c r="Z82" s="451"/>
      <c r="AA82" s="451"/>
      <c r="AB82" s="451"/>
      <c r="AC82" s="451"/>
      <c r="AD82" s="451"/>
      <c r="AE82" s="451"/>
      <c r="AF82" s="451"/>
      <c r="AG82" s="451"/>
      <c r="AH82" s="451"/>
      <c r="AI82" s="451"/>
      <c r="AJ82" s="451"/>
      <c r="AK82" s="451"/>
      <c r="AL82" s="451"/>
      <c r="AM82" s="451"/>
      <c r="AN82" s="451"/>
      <c r="AO82" s="451"/>
      <c r="AP82" s="451"/>
      <c r="AQ82" s="451"/>
      <c r="AR82" s="451"/>
      <c r="AS82" s="451"/>
      <c r="AT82" s="451"/>
      <c r="AU82" s="452" t="str">
        <f>IF(COUNT(BG76, BU76, CD76, L81, V81, AC81) &lt; 6, "", IF(DATE(L81, V81, AC81) &lt; DATE(BG76, BU76, CD76), "↑任意開催予定日が工事完了予定日よりも早い日付です", ""))</f>
        <v/>
      </c>
      <c r="AV82" s="452"/>
      <c r="AW82" s="452"/>
      <c r="AX82" s="452"/>
      <c r="AY82" s="452"/>
      <c r="AZ82" s="452"/>
      <c r="BA82" s="452"/>
      <c r="BB82" s="452"/>
      <c r="BC82" s="452"/>
      <c r="BD82" s="452"/>
      <c r="BE82" s="452"/>
      <c r="BF82" s="452"/>
      <c r="BG82" s="452"/>
      <c r="BH82" s="452"/>
      <c r="BI82" s="452"/>
      <c r="BJ82" s="452"/>
      <c r="BK82" s="452"/>
      <c r="BL82" s="452"/>
      <c r="BM82" s="452"/>
      <c r="BN82" s="452"/>
      <c r="BO82" s="452"/>
      <c r="BP82" s="452"/>
      <c r="BQ82" s="452"/>
      <c r="BR82" s="452"/>
      <c r="BS82" s="452"/>
      <c r="BT82" s="452"/>
      <c r="BU82" s="452"/>
      <c r="BV82" s="452"/>
      <c r="BW82" s="452"/>
      <c r="BX82" s="452"/>
      <c r="BY82" s="452"/>
      <c r="BZ82" s="452"/>
      <c r="CA82" s="452"/>
      <c r="CB82" s="452"/>
      <c r="CC82" s="452"/>
      <c r="CD82" s="452"/>
      <c r="CE82" s="452"/>
      <c r="CF82" s="452"/>
      <c r="CG82" s="452"/>
      <c r="CH82" s="452"/>
      <c r="CI82" s="452"/>
      <c r="CJ82" s="452"/>
      <c r="CK82" s="452"/>
      <c r="CL82" s="452"/>
      <c r="CM82" s="452"/>
      <c r="CN82" s="452"/>
    </row>
    <row r="83" spans="1:95" ht="16.25" customHeight="1" thickBot="1" x14ac:dyDescent="0.25">
      <c r="A83" s="432" t="s">
        <v>487</v>
      </c>
      <c r="B83" s="432"/>
      <c r="C83" s="432"/>
      <c r="D83" s="432"/>
      <c r="E83" s="432"/>
      <c r="F83" s="432"/>
      <c r="G83" s="432"/>
      <c r="H83" s="432"/>
      <c r="I83" s="432"/>
      <c r="J83" s="432"/>
      <c r="K83" s="432"/>
      <c r="L83" s="432"/>
      <c r="M83" s="432"/>
      <c r="N83" s="432"/>
      <c r="O83" s="432"/>
      <c r="P83" s="432"/>
      <c r="Q83" s="432"/>
      <c r="R83" s="432"/>
      <c r="S83" s="432"/>
      <c r="T83" s="432"/>
      <c r="U83" s="432"/>
      <c r="V83" s="432"/>
      <c r="W83" s="432"/>
      <c r="X83" s="432"/>
      <c r="Y83" s="68"/>
      <c r="Z83" s="68"/>
      <c r="AA83" s="68"/>
      <c r="AB83" s="68"/>
      <c r="AC83" s="189"/>
      <c r="AD83" s="189"/>
      <c r="AE83" s="189"/>
      <c r="AF83" s="189"/>
      <c r="AG83" s="189"/>
      <c r="AH83" s="189"/>
      <c r="AI83" s="189"/>
      <c r="AJ83" s="189"/>
      <c r="AK83" s="189"/>
      <c r="AL83" s="189"/>
      <c r="AM83" s="189"/>
      <c r="AN83" s="189"/>
      <c r="AO83" s="189"/>
      <c r="AP83" s="189"/>
      <c r="AQ83" s="189"/>
      <c r="AR83" s="189"/>
      <c r="AS83" s="189"/>
      <c r="AT83" s="88"/>
      <c r="AU83" s="68"/>
      <c r="AV83" s="240"/>
      <c r="AW83" s="240"/>
      <c r="AX83" s="240"/>
      <c r="AY83" s="240"/>
      <c r="AZ83" s="240"/>
      <c r="BA83" s="240"/>
      <c r="BB83" s="240"/>
      <c r="BC83" s="240"/>
      <c r="BD83" s="240"/>
      <c r="BE83" s="240"/>
      <c r="BG83" s="240"/>
      <c r="BH83" s="240"/>
      <c r="BI83" s="240"/>
      <c r="BJ83" s="240"/>
      <c r="BK83" s="240"/>
      <c r="BL83" s="240"/>
      <c r="BM83" s="240"/>
      <c r="BN83" s="240"/>
      <c r="BO83" s="240"/>
      <c r="BP83" s="240"/>
      <c r="BQ83" s="240"/>
      <c r="BR83" s="240"/>
      <c r="BS83" s="240"/>
      <c r="BT83" s="240"/>
      <c r="BU83" s="240"/>
      <c r="BV83" s="240"/>
      <c r="BW83" s="240"/>
      <c r="BX83" s="240"/>
      <c r="BY83" s="240"/>
      <c r="BZ83" s="240"/>
      <c r="CA83" s="240"/>
      <c r="CB83" s="240"/>
      <c r="CC83" s="240"/>
      <c r="CD83" s="240"/>
      <c r="CE83" s="240"/>
      <c r="CF83" s="240"/>
      <c r="CG83" s="240"/>
      <c r="CH83" s="240"/>
      <c r="CI83" s="240"/>
      <c r="CJ83" s="240"/>
      <c r="CK83" s="240"/>
      <c r="CL83" s="240"/>
      <c r="CM83" s="68"/>
      <c r="CN83" s="88"/>
      <c r="CO83" s="69"/>
      <c r="CP83" s="206" t="s">
        <v>290</v>
      </c>
      <c r="CQ83" s="207" t="s">
        <v>291</v>
      </c>
    </row>
    <row r="84" spans="1:95" ht="39" customHeight="1" x14ac:dyDescent="0.2">
      <c r="A84" s="433" t="s">
        <v>465</v>
      </c>
      <c r="B84" s="434"/>
      <c r="C84" s="434"/>
      <c r="D84" s="434"/>
      <c r="E84" s="434"/>
      <c r="F84" s="434"/>
      <c r="G84" s="434"/>
      <c r="H84" s="434"/>
      <c r="I84" s="434"/>
      <c r="J84" s="434"/>
      <c r="K84" s="435"/>
      <c r="L84" s="439" t="s">
        <v>2</v>
      </c>
      <c r="M84" s="440"/>
      <c r="N84" s="440"/>
      <c r="O84" s="441" t="s">
        <v>400</v>
      </c>
      <c r="P84" s="442"/>
      <c r="Q84" s="442"/>
      <c r="R84" s="442"/>
      <c r="S84" s="442"/>
      <c r="T84" s="442"/>
      <c r="U84" s="442"/>
      <c r="V84" s="442"/>
      <c r="W84" s="442"/>
      <c r="X84" s="442"/>
      <c r="Y84" s="442"/>
      <c r="Z84" s="442"/>
      <c r="AA84" s="442"/>
      <c r="AB84" s="442"/>
      <c r="AC84" s="442"/>
      <c r="AD84" s="442"/>
      <c r="AE84" s="442"/>
      <c r="AF84" s="442"/>
      <c r="AG84" s="442"/>
      <c r="AH84" s="442"/>
      <c r="AI84" s="442"/>
      <c r="AJ84" s="442"/>
      <c r="AK84" s="442"/>
      <c r="AL84" s="442"/>
      <c r="AM84" s="442"/>
      <c r="AN84" s="442"/>
      <c r="AO84" s="442"/>
      <c r="AP84" s="442"/>
      <c r="AQ84" s="442"/>
      <c r="AR84" s="442"/>
      <c r="AS84" s="442"/>
      <c r="AT84" s="442"/>
      <c r="AU84" s="442"/>
      <c r="AV84" s="442"/>
      <c r="AW84" s="442"/>
      <c r="AX84" s="442"/>
      <c r="AY84" s="442"/>
      <c r="AZ84" s="442"/>
      <c r="BA84" s="442"/>
      <c r="BB84" s="442"/>
      <c r="BC84" s="442"/>
      <c r="BD84" s="442"/>
      <c r="BE84" s="442"/>
      <c r="BF84" s="442"/>
      <c r="BG84" s="442"/>
      <c r="BH84" s="442"/>
      <c r="BI84" s="442"/>
      <c r="BJ84" s="442"/>
      <c r="BK84" s="442"/>
      <c r="BL84" s="442"/>
      <c r="BM84" s="442"/>
      <c r="BN84" s="442"/>
      <c r="BO84" s="442"/>
      <c r="BP84" s="442"/>
      <c r="BQ84" s="442"/>
      <c r="BR84" s="442"/>
      <c r="BS84" s="442"/>
      <c r="BT84" s="442"/>
      <c r="BU84" s="442"/>
      <c r="BV84" s="442"/>
      <c r="BW84" s="442"/>
      <c r="BX84" s="442"/>
      <c r="BY84" s="442"/>
      <c r="BZ84" s="442"/>
      <c r="CA84" s="442"/>
      <c r="CB84" s="442"/>
      <c r="CC84" s="442"/>
      <c r="CD84" s="442"/>
      <c r="CE84" s="442"/>
      <c r="CF84" s="442"/>
      <c r="CG84" s="442"/>
      <c r="CH84" s="442"/>
      <c r="CI84" s="442"/>
      <c r="CJ84" s="442"/>
      <c r="CK84" s="442"/>
      <c r="CL84" s="442"/>
      <c r="CM84" s="442"/>
      <c r="CN84" s="443"/>
      <c r="CO84" s="69"/>
      <c r="CP84" s="259">
        <v>49</v>
      </c>
      <c r="CQ84" s="369"/>
    </row>
    <row r="85" spans="1:95" ht="39" customHeight="1" thickBot="1" x14ac:dyDescent="0.25">
      <c r="A85" s="436"/>
      <c r="B85" s="437"/>
      <c r="C85" s="437"/>
      <c r="D85" s="437"/>
      <c r="E85" s="437"/>
      <c r="F85" s="437"/>
      <c r="G85" s="437"/>
      <c r="H85" s="437"/>
      <c r="I85" s="437"/>
      <c r="J85" s="437"/>
      <c r="K85" s="438"/>
      <c r="L85" s="444" t="s">
        <v>2</v>
      </c>
      <c r="M85" s="445"/>
      <c r="N85" s="445"/>
      <c r="O85" s="446" t="s">
        <v>466</v>
      </c>
      <c r="P85" s="447"/>
      <c r="Q85" s="447"/>
      <c r="R85" s="447"/>
      <c r="S85" s="447"/>
      <c r="T85" s="447"/>
      <c r="U85" s="447"/>
      <c r="V85" s="447"/>
      <c r="W85" s="447"/>
      <c r="X85" s="447"/>
      <c r="Y85" s="447"/>
      <c r="Z85" s="447"/>
      <c r="AA85" s="447"/>
      <c r="AB85" s="447"/>
      <c r="AC85" s="447"/>
      <c r="AD85" s="447"/>
      <c r="AE85" s="447"/>
      <c r="AF85" s="447"/>
      <c r="AG85" s="447"/>
      <c r="AH85" s="447"/>
      <c r="AI85" s="447"/>
      <c r="AJ85" s="447"/>
      <c r="AK85" s="447"/>
      <c r="AL85" s="447"/>
      <c r="AM85" s="447"/>
      <c r="AN85" s="447"/>
      <c r="AO85" s="447"/>
      <c r="AP85" s="447"/>
      <c r="AQ85" s="447"/>
      <c r="AR85" s="447"/>
      <c r="AS85" s="447"/>
      <c r="AT85" s="447"/>
      <c r="AU85" s="447"/>
      <c r="AV85" s="447"/>
      <c r="AW85" s="447"/>
      <c r="AX85" s="447"/>
      <c r="AY85" s="447"/>
      <c r="AZ85" s="447"/>
      <c r="BA85" s="447"/>
      <c r="BB85" s="447"/>
      <c r="BC85" s="447"/>
      <c r="BD85" s="447"/>
      <c r="BE85" s="447"/>
      <c r="BF85" s="447"/>
      <c r="BG85" s="447"/>
      <c r="BH85" s="447"/>
      <c r="BI85" s="447"/>
      <c r="BJ85" s="447"/>
      <c r="BK85" s="447"/>
      <c r="BL85" s="447"/>
      <c r="BM85" s="447"/>
      <c r="BN85" s="447"/>
      <c r="BO85" s="447"/>
      <c r="BP85" s="447"/>
      <c r="BQ85" s="447"/>
      <c r="BR85" s="447"/>
      <c r="BS85" s="447"/>
      <c r="BT85" s="447"/>
      <c r="BU85" s="447"/>
      <c r="BV85" s="447"/>
      <c r="BW85" s="447"/>
      <c r="BX85" s="447"/>
      <c r="BY85" s="447"/>
      <c r="BZ85" s="447"/>
      <c r="CA85" s="447"/>
      <c r="CB85" s="447"/>
      <c r="CC85" s="447"/>
      <c r="CD85" s="447"/>
      <c r="CE85" s="447"/>
      <c r="CF85" s="447"/>
      <c r="CG85" s="447"/>
      <c r="CH85" s="447"/>
      <c r="CI85" s="447"/>
      <c r="CJ85" s="447"/>
      <c r="CK85" s="447"/>
      <c r="CL85" s="447"/>
      <c r="CM85" s="447"/>
      <c r="CN85" s="448"/>
      <c r="CO85" s="69"/>
      <c r="CP85" s="259">
        <v>50</v>
      </c>
      <c r="CQ85" s="369"/>
    </row>
    <row r="86" spans="1:95" ht="19" customHeight="1" x14ac:dyDescent="0.2">
      <c r="A86" s="449" t="s">
        <v>480</v>
      </c>
      <c r="B86" s="449"/>
      <c r="C86" s="449"/>
      <c r="D86" s="449"/>
      <c r="E86" s="449"/>
      <c r="F86" s="449"/>
      <c r="G86" s="449"/>
      <c r="H86" s="449"/>
      <c r="I86" s="449"/>
      <c r="J86" s="449"/>
      <c r="K86" s="449"/>
      <c r="L86" s="449"/>
      <c r="M86" s="449"/>
      <c r="N86" s="449"/>
      <c r="O86" s="449"/>
      <c r="P86" s="449"/>
      <c r="Q86" s="449"/>
      <c r="R86" s="449"/>
      <c r="S86" s="449"/>
      <c r="T86" s="449"/>
      <c r="U86" s="449"/>
      <c r="V86" s="449"/>
      <c r="W86" s="449"/>
      <c r="X86" s="449"/>
      <c r="Y86" s="449"/>
      <c r="Z86" s="449"/>
      <c r="AA86" s="449"/>
      <c r="AB86" s="449"/>
      <c r="AC86" s="449"/>
      <c r="AD86" s="449"/>
      <c r="AE86" s="449"/>
      <c r="AF86" s="449"/>
      <c r="AG86" s="449"/>
      <c r="AH86" s="449"/>
      <c r="AI86" s="449"/>
      <c r="AJ86" s="449"/>
      <c r="AK86" s="449"/>
      <c r="AL86" s="449"/>
      <c r="AM86" s="449"/>
      <c r="AN86" s="449"/>
      <c r="AO86" s="449"/>
      <c r="AP86" s="449"/>
      <c r="AQ86" s="449"/>
      <c r="AR86" s="449"/>
      <c r="AS86" s="449"/>
      <c r="AT86" s="449"/>
      <c r="AU86" s="449"/>
      <c r="AV86" s="449"/>
      <c r="AW86" s="449"/>
      <c r="AX86" s="449"/>
      <c r="AY86" s="449"/>
      <c r="AZ86" s="449"/>
      <c r="BA86" s="449"/>
      <c r="BB86" s="449"/>
      <c r="BC86" s="449"/>
      <c r="BD86" s="449"/>
      <c r="BE86" s="449"/>
      <c r="BF86" s="449"/>
      <c r="BG86" s="449"/>
      <c r="BH86" s="449"/>
      <c r="BI86" s="449"/>
      <c r="BJ86" s="449"/>
      <c r="BK86" s="449"/>
      <c r="BL86" s="449"/>
      <c r="BM86" s="449"/>
      <c r="BN86" s="449"/>
      <c r="BO86" s="449"/>
      <c r="BP86" s="449"/>
      <c r="BQ86" s="449"/>
      <c r="BR86" s="449"/>
      <c r="BS86" s="449"/>
      <c r="BT86" s="449"/>
      <c r="BU86" s="449"/>
      <c r="BV86" s="449"/>
      <c r="BW86" s="449"/>
      <c r="BX86" s="449"/>
      <c r="BY86" s="449"/>
      <c r="BZ86" s="449"/>
      <c r="CA86" s="449"/>
      <c r="CB86" s="449"/>
      <c r="CC86" s="449"/>
      <c r="CD86" s="449"/>
      <c r="CE86" s="449"/>
      <c r="CF86" s="449"/>
      <c r="CG86" s="449"/>
      <c r="CH86" s="449"/>
      <c r="CI86" s="449"/>
      <c r="CJ86" s="449"/>
      <c r="CK86" s="449"/>
      <c r="CL86" s="449"/>
      <c r="CM86" s="449"/>
      <c r="CN86" s="449"/>
      <c r="CO86" s="69"/>
      <c r="CP86" s="69"/>
    </row>
    <row r="87" spans="1:95" ht="19" customHeight="1" x14ac:dyDescent="0.2">
      <c r="A87" s="450"/>
      <c r="B87" s="450"/>
      <c r="C87" s="450"/>
      <c r="D87" s="450"/>
      <c r="E87" s="450"/>
      <c r="F87" s="450"/>
      <c r="G87" s="450"/>
      <c r="H87" s="450"/>
      <c r="I87" s="450"/>
      <c r="J87" s="450"/>
      <c r="K87" s="450"/>
      <c r="L87" s="450"/>
      <c r="M87" s="450"/>
      <c r="N87" s="450"/>
      <c r="O87" s="450"/>
      <c r="P87" s="450"/>
      <c r="Q87" s="450"/>
      <c r="R87" s="450"/>
      <c r="S87" s="450"/>
      <c r="T87" s="450"/>
      <c r="U87" s="450"/>
      <c r="V87" s="450"/>
      <c r="W87" s="450"/>
      <c r="X87" s="450"/>
      <c r="Y87" s="450"/>
      <c r="Z87" s="450"/>
      <c r="AA87" s="450"/>
      <c r="AB87" s="450"/>
      <c r="AC87" s="450"/>
      <c r="AD87" s="450"/>
      <c r="AE87" s="450"/>
      <c r="AF87" s="450"/>
      <c r="AG87" s="450"/>
      <c r="AH87" s="450"/>
      <c r="AI87" s="450"/>
      <c r="AJ87" s="450"/>
      <c r="AK87" s="450"/>
      <c r="AL87" s="450"/>
      <c r="AM87" s="450"/>
      <c r="AN87" s="450"/>
      <c r="AO87" s="450"/>
      <c r="AP87" s="450"/>
      <c r="AQ87" s="450"/>
      <c r="AR87" s="450"/>
      <c r="AS87" s="450"/>
      <c r="AT87" s="450"/>
      <c r="AU87" s="450"/>
      <c r="AV87" s="450"/>
      <c r="AW87" s="450"/>
      <c r="AX87" s="450"/>
      <c r="AY87" s="450"/>
      <c r="AZ87" s="450"/>
      <c r="BA87" s="450"/>
      <c r="BB87" s="450"/>
      <c r="BC87" s="450"/>
      <c r="BD87" s="450"/>
      <c r="BE87" s="450"/>
      <c r="BF87" s="450"/>
      <c r="BG87" s="450"/>
      <c r="BH87" s="450"/>
      <c r="BI87" s="450"/>
      <c r="BJ87" s="450"/>
      <c r="BK87" s="450"/>
      <c r="BL87" s="450"/>
      <c r="BM87" s="450"/>
      <c r="BN87" s="450"/>
      <c r="BO87" s="450"/>
      <c r="BP87" s="450"/>
      <c r="BQ87" s="450"/>
      <c r="BR87" s="450"/>
      <c r="BS87" s="450"/>
      <c r="BT87" s="450"/>
      <c r="BU87" s="450"/>
      <c r="BV87" s="450"/>
      <c r="BW87" s="450"/>
      <c r="BX87" s="450"/>
      <c r="BY87" s="450"/>
      <c r="BZ87" s="450"/>
      <c r="CA87" s="450"/>
      <c r="CB87" s="450"/>
      <c r="CC87" s="450"/>
      <c r="CD87" s="450"/>
      <c r="CE87" s="450"/>
      <c r="CF87" s="450"/>
      <c r="CG87" s="450"/>
      <c r="CH87" s="450"/>
      <c r="CI87" s="450"/>
      <c r="CJ87" s="450"/>
      <c r="CK87" s="450"/>
      <c r="CL87" s="450"/>
      <c r="CM87" s="450"/>
      <c r="CN87" s="450"/>
      <c r="CO87" s="69"/>
      <c r="CP87" s="69"/>
    </row>
    <row r="88" spans="1:95" ht="19" customHeight="1" x14ac:dyDescent="0.2">
      <c r="A88" s="450"/>
      <c r="B88" s="450"/>
      <c r="C88" s="450"/>
      <c r="D88" s="450"/>
      <c r="E88" s="450"/>
      <c r="F88" s="450"/>
      <c r="G88" s="450"/>
      <c r="H88" s="450"/>
      <c r="I88" s="450"/>
      <c r="J88" s="450"/>
      <c r="K88" s="450"/>
      <c r="L88" s="450"/>
      <c r="M88" s="450"/>
      <c r="N88" s="450"/>
      <c r="O88" s="450"/>
      <c r="P88" s="450"/>
      <c r="Q88" s="450"/>
      <c r="R88" s="450"/>
      <c r="S88" s="450"/>
      <c r="T88" s="450"/>
      <c r="U88" s="450"/>
      <c r="V88" s="450"/>
      <c r="W88" s="450"/>
      <c r="X88" s="450"/>
      <c r="Y88" s="450"/>
      <c r="Z88" s="450"/>
      <c r="AA88" s="450"/>
      <c r="AB88" s="450"/>
      <c r="AC88" s="450"/>
      <c r="AD88" s="450"/>
      <c r="AE88" s="450"/>
      <c r="AF88" s="450"/>
      <c r="AG88" s="450"/>
      <c r="AH88" s="450"/>
      <c r="AI88" s="450"/>
      <c r="AJ88" s="450"/>
      <c r="AK88" s="450"/>
      <c r="AL88" s="450"/>
      <c r="AM88" s="450"/>
      <c r="AN88" s="450"/>
      <c r="AO88" s="450"/>
      <c r="AP88" s="450"/>
      <c r="AQ88" s="450"/>
      <c r="AR88" s="450"/>
      <c r="AS88" s="450"/>
      <c r="AT88" s="450"/>
      <c r="AU88" s="450"/>
      <c r="AV88" s="450"/>
      <c r="AW88" s="450"/>
      <c r="AX88" s="450"/>
      <c r="AY88" s="450"/>
      <c r="AZ88" s="450"/>
      <c r="BA88" s="450"/>
      <c r="BB88" s="450"/>
      <c r="BC88" s="450"/>
      <c r="BD88" s="450"/>
      <c r="BE88" s="450"/>
      <c r="BF88" s="450"/>
      <c r="BG88" s="450"/>
      <c r="BH88" s="450"/>
      <c r="BI88" s="450"/>
      <c r="BJ88" s="450"/>
      <c r="BK88" s="450"/>
      <c r="BL88" s="450"/>
      <c r="BM88" s="450"/>
      <c r="BN88" s="450"/>
      <c r="BO88" s="450"/>
      <c r="BP88" s="450"/>
      <c r="BQ88" s="450"/>
      <c r="BR88" s="450"/>
      <c r="BS88" s="450"/>
      <c r="BT88" s="450"/>
      <c r="BU88" s="450"/>
      <c r="BV88" s="450"/>
      <c r="BW88" s="450"/>
      <c r="BX88" s="450"/>
      <c r="BY88" s="450"/>
      <c r="BZ88" s="450"/>
      <c r="CA88" s="450"/>
      <c r="CB88" s="450"/>
      <c r="CC88" s="450"/>
      <c r="CD88" s="450"/>
      <c r="CE88" s="450"/>
      <c r="CF88" s="450"/>
      <c r="CG88" s="450"/>
      <c r="CH88" s="450"/>
      <c r="CI88" s="450"/>
      <c r="CJ88" s="450"/>
      <c r="CK88" s="450"/>
      <c r="CL88" s="450"/>
      <c r="CM88" s="450"/>
      <c r="CN88" s="450"/>
      <c r="CO88" s="69"/>
      <c r="CP88" s="69"/>
    </row>
    <row r="89" spans="1:95" s="24" customFormat="1" ht="18" customHeight="1" x14ac:dyDescent="0.2">
      <c r="A89" s="24" t="s">
        <v>288</v>
      </c>
      <c r="C89" s="173"/>
      <c r="D89" s="173"/>
      <c r="E89" s="173"/>
      <c r="F89" s="173"/>
      <c r="G89" s="92"/>
      <c r="H89" s="92"/>
      <c r="I89" s="92"/>
      <c r="J89" s="92"/>
      <c r="K89" s="91"/>
      <c r="L89" s="91"/>
      <c r="M89" s="91"/>
      <c r="N89" s="91"/>
      <c r="O89" s="91"/>
      <c r="P89" s="91"/>
    </row>
    <row r="90" spans="1:95" s="24" customFormat="1" ht="18" customHeight="1" x14ac:dyDescent="0.2">
      <c r="C90" s="173"/>
      <c r="D90" s="173"/>
      <c r="E90" s="173"/>
      <c r="F90" s="24" t="s">
        <v>388</v>
      </c>
      <c r="G90" s="173"/>
      <c r="H90" s="173"/>
      <c r="I90" s="173"/>
      <c r="J90" s="173"/>
    </row>
    <row r="91" spans="1:95" s="24" customFormat="1" ht="18" hidden="1" customHeight="1" x14ac:dyDescent="0.2">
      <c r="C91" s="173"/>
      <c r="D91" s="173"/>
      <c r="E91" s="173"/>
      <c r="F91" s="24" t="s">
        <v>289</v>
      </c>
      <c r="I91" s="173"/>
      <c r="J91" s="173"/>
    </row>
    <row r="92" spans="1:95" ht="18" customHeight="1" x14ac:dyDescent="0.2">
      <c r="A92" s="24"/>
      <c r="B92" s="24"/>
      <c r="C92" s="173"/>
      <c r="D92" s="173"/>
      <c r="E92" s="173"/>
      <c r="F92" s="24" t="s">
        <v>287</v>
      </c>
      <c r="G92" s="24"/>
      <c r="H92" s="24"/>
      <c r="I92" s="173"/>
      <c r="J92" s="173"/>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c r="CE92" s="24"/>
      <c r="CF92" s="24"/>
      <c r="CG92" s="24"/>
      <c r="CH92" s="24"/>
      <c r="CI92" s="24"/>
      <c r="CJ92" s="24"/>
    </row>
    <row r="93" spans="1:95" ht="18" customHeight="1" x14ac:dyDescent="0.2">
      <c r="A93" s="24"/>
      <c r="B93" s="24"/>
      <c r="C93" s="173"/>
      <c r="D93" s="173"/>
      <c r="E93" s="173"/>
      <c r="F93" s="24"/>
      <c r="G93" s="24"/>
      <c r="H93" s="24"/>
      <c r="I93" s="173"/>
      <c r="J93" s="173"/>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c r="CE93" s="24"/>
      <c r="CF93" s="24"/>
      <c r="CG93" s="24"/>
      <c r="CH93" s="24"/>
      <c r="CI93" s="24"/>
      <c r="CJ93" s="24"/>
    </row>
    <row r="94" spans="1:95" ht="18" customHeight="1" x14ac:dyDescent="0.2">
      <c r="A94" s="24"/>
      <c r="B94" s="24"/>
      <c r="C94" s="173"/>
      <c r="D94" s="173"/>
      <c r="E94" s="173"/>
      <c r="F94" s="24"/>
      <c r="G94" s="24"/>
      <c r="H94" s="24"/>
      <c r="I94" s="173"/>
      <c r="J94" s="173"/>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c r="CI94" s="24"/>
      <c r="CJ94" s="24"/>
    </row>
    <row r="95" spans="1:95" ht="18" customHeight="1" x14ac:dyDescent="0.2">
      <c r="A95" s="24"/>
      <c r="B95" s="24"/>
      <c r="C95" s="24"/>
      <c r="D95" s="173"/>
      <c r="E95" s="173"/>
      <c r="F95" s="173"/>
      <c r="G95" s="24"/>
      <c r="H95" s="263"/>
      <c r="I95" s="173"/>
      <c r="J95" s="173"/>
      <c r="K95" s="24"/>
      <c r="L95" s="24"/>
      <c r="M95" s="24"/>
      <c r="N95" s="24"/>
      <c r="O95" s="24"/>
      <c r="P95" s="24"/>
    </row>
    <row r="96" spans="1:95" ht="18" customHeight="1" x14ac:dyDescent="0.2">
      <c r="L96" s="431"/>
      <c r="M96" s="431"/>
      <c r="N96" s="431"/>
      <c r="O96" s="431"/>
      <c r="P96" s="431"/>
    </row>
    <row r="97" spans="12:36" ht="18" customHeight="1" x14ac:dyDescent="0.2">
      <c r="L97" s="431"/>
      <c r="M97" s="431"/>
      <c r="N97" s="431"/>
      <c r="O97" s="431"/>
      <c r="P97" s="431"/>
    </row>
    <row r="100" spans="12:36" ht="18" customHeight="1" x14ac:dyDescent="0.2">
      <c r="L100" s="429"/>
      <c r="M100" s="429"/>
      <c r="N100" s="429"/>
      <c r="O100" s="429"/>
      <c r="P100" s="429"/>
      <c r="Z100" s="430"/>
      <c r="AA100" s="430"/>
      <c r="AB100" s="430"/>
      <c r="AC100" s="430"/>
      <c r="AD100" s="430"/>
      <c r="AE100" s="430"/>
      <c r="AF100" s="430"/>
      <c r="AG100" s="430"/>
      <c r="AH100" s="430"/>
      <c r="AI100" s="430"/>
      <c r="AJ100" s="430"/>
    </row>
    <row r="101" spans="12:36" ht="18" customHeight="1" x14ac:dyDescent="0.2">
      <c r="L101" s="429"/>
      <c r="M101" s="429"/>
      <c r="N101" s="429"/>
      <c r="O101" s="429"/>
      <c r="P101" s="429"/>
    </row>
    <row r="102" spans="12:36" ht="18" customHeight="1" x14ac:dyDescent="0.2">
      <c r="L102" s="429"/>
      <c r="M102" s="429"/>
      <c r="N102" s="429"/>
      <c r="O102" s="429"/>
      <c r="P102" s="429"/>
      <c r="Z102" s="430"/>
      <c r="AA102" s="430"/>
      <c r="AB102" s="430"/>
      <c r="AC102" s="430"/>
      <c r="AD102" s="430"/>
      <c r="AE102" s="430"/>
      <c r="AF102" s="430"/>
      <c r="AG102" s="430"/>
      <c r="AH102" s="430"/>
      <c r="AI102" s="430"/>
    </row>
    <row r="103" spans="12:36" ht="18" customHeight="1" x14ac:dyDescent="0.2">
      <c r="L103" s="429"/>
      <c r="M103" s="429"/>
      <c r="N103" s="429"/>
      <c r="O103" s="429"/>
      <c r="P103" s="429"/>
    </row>
    <row r="117" spans="1:4" ht="18" hidden="1" customHeight="1" x14ac:dyDescent="0.2"/>
    <row r="121" spans="1:4" ht="18" hidden="1" customHeight="1" x14ac:dyDescent="0.2">
      <c r="A121" s="654" t="str">
        <f>IF(BV23="","",VLOOKUP((BQ23&amp;BV23&amp;BY23),日付データ!$E2:$F111,2,FALSE))</f>
        <v/>
      </c>
      <c r="B121" s="654"/>
      <c r="C121" s="654"/>
      <c r="D121" s="654"/>
    </row>
  </sheetData>
  <sheetProtection algorithmName="SHA-512" hashValue="1byL8eGx90Ky4wdA92GPYdesoIyoiwy6EDHmsXyKKNRZb9zz7mmEcJ5BTURwlF/y+z98vWjDB2+8uu5YQFFIlw==" saltValue="oblPkm99QJ7KMK0oW7qVtg==" spinCount="100000" sheet="1" objects="1" formatColumns="0" formatRows="0"/>
  <mergeCells count="298">
    <mergeCell ref="BS70:CN70"/>
    <mergeCell ref="A67:H67"/>
    <mergeCell ref="I67:BR67"/>
    <mergeCell ref="A68:H68"/>
    <mergeCell ref="I68:BR68"/>
    <mergeCell ref="A69:H69"/>
    <mergeCell ref="I69:BR69"/>
    <mergeCell ref="I61:BR61"/>
    <mergeCell ref="I62:BR62"/>
    <mergeCell ref="I63:BR63"/>
    <mergeCell ref="I64:BR64"/>
    <mergeCell ref="I65:BR65"/>
    <mergeCell ref="I66:BR66"/>
    <mergeCell ref="A61:H61"/>
    <mergeCell ref="A62:H62"/>
    <mergeCell ref="A63:H63"/>
    <mergeCell ref="A64:H64"/>
    <mergeCell ref="A65:H65"/>
    <mergeCell ref="A66:H66"/>
    <mergeCell ref="O46:BF46"/>
    <mergeCell ref="O47:BD47"/>
    <mergeCell ref="BG46:CN46"/>
    <mergeCell ref="R53:AK53"/>
    <mergeCell ref="R54:AK55"/>
    <mergeCell ref="L46:N46"/>
    <mergeCell ref="A46:K47"/>
    <mergeCell ref="L47:N47"/>
    <mergeCell ref="A59:H59"/>
    <mergeCell ref="I59:BR59"/>
    <mergeCell ref="BS59:CN59"/>
    <mergeCell ref="R52:T52"/>
    <mergeCell ref="CI54:CK54"/>
    <mergeCell ref="U52:CN52"/>
    <mergeCell ref="L52:N52"/>
    <mergeCell ref="AM53:CM53"/>
    <mergeCell ref="AU77:CH77"/>
    <mergeCell ref="A77:AN77"/>
    <mergeCell ref="BS60:CN60"/>
    <mergeCell ref="A60:H60"/>
    <mergeCell ref="I60:BR60"/>
    <mergeCell ref="AL54:AN54"/>
    <mergeCell ref="AO54:AV54"/>
    <mergeCell ref="BQ54:BS54"/>
    <mergeCell ref="A52:K53"/>
    <mergeCell ref="BQ55:BS55"/>
    <mergeCell ref="AZ55:BF55"/>
    <mergeCell ref="A58:CN58"/>
    <mergeCell ref="BJ55:BP55"/>
    <mergeCell ref="BG54:BI54"/>
    <mergeCell ref="AW54:AY54"/>
    <mergeCell ref="BS61:CN61"/>
    <mergeCell ref="BS62:CN62"/>
    <mergeCell ref="BS63:CN63"/>
    <mergeCell ref="BS64:CN64"/>
    <mergeCell ref="BS65:CN65"/>
    <mergeCell ref="BS66:CN66"/>
    <mergeCell ref="BS67:CN67"/>
    <mergeCell ref="BS68:CN68"/>
    <mergeCell ref="BS69:CN69"/>
    <mergeCell ref="A1:CN1"/>
    <mergeCell ref="V41:X41"/>
    <mergeCell ref="S50:T50"/>
    <mergeCell ref="U50:Z50"/>
    <mergeCell ref="L51:AB51"/>
    <mergeCell ref="L49:N49"/>
    <mergeCell ref="AW39:BG39"/>
    <mergeCell ref="BH39:CN39"/>
    <mergeCell ref="L38:CN38"/>
    <mergeCell ref="BE51:CN51"/>
    <mergeCell ref="BF40:CN40"/>
    <mergeCell ref="A50:K51"/>
    <mergeCell ref="AC51:BD51"/>
    <mergeCell ref="AS40:BE40"/>
    <mergeCell ref="O48:U48"/>
    <mergeCell ref="O49:U49"/>
    <mergeCell ref="A48:K49"/>
    <mergeCell ref="Y41:AE41"/>
    <mergeCell ref="AQ45:CN45"/>
    <mergeCell ref="O40:U40"/>
    <mergeCell ref="V40:X40"/>
    <mergeCell ref="BE48:BG48"/>
    <mergeCell ref="BE49:BG49"/>
    <mergeCell ref="BO49:CN49"/>
    <mergeCell ref="A121:D121"/>
    <mergeCell ref="AA76:AE76"/>
    <mergeCell ref="BP76:BT76"/>
    <mergeCell ref="A74:X74"/>
    <mergeCell ref="A71:X71"/>
    <mergeCell ref="AL55:AN55"/>
    <mergeCell ref="AO55:AV55"/>
    <mergeCell ref="BT54:CB54"/>
    <mergeCell ref="A57:CN57"/>
    <mergeCell ref="BJ54:BP54"/>
    <mergeCell ref="BT55:BZ55"/>
    <mergeCell ref="CA55:CM55"/>
    <mergeCell ref="AU76:BE76"/>
    <mergeCell ref="BG76:BO76"/>
    <mergeCell ref="AW80:AZ80"/>
    <mergeCell ref="BA80:BC80"/>
    <mergeCell ref="BD80:BG80"/>
    <mergeCell ref="BH80:BJ80"/>
    <mergeCell ref="BK80:BP80"/>
    <mergeCell ref="BQ80:BT80"/>
    <mergeCell ref="A78:AM78"/>
    <mergeCell ref="V80:Y80"/>
    <mergeCell ref="AC80:AF80"/>
    <mergeCell ref="AG80:AI80"/>
    <mergeCell ref="CJ41:CN41"/>
    <mergeCell ref="V49:AU49"/>
    <mergeCell ref="AV48:BD49"/>
    <mergeCell ref="BH48:BN48"/>
    <mergeCell ref="BH49:BN49"/>
    <mergeCell ref="BO48:CN48"/>
    <mergeCell ref="AI41:AR41"/>
    <mergeCell ref="BU76:BY76"/>
    <mergeCell ref="A44:CN44"/>
    <mergeCell ref="BG55:BI55"/>
    <mergeCell ref="A76:K76"/>
    <mergeCell ref="M76:U76"/>
    <mergeCell ref="AJ76:AN76"/>
    <mergeCell ref="M45:V45"/>
    <mergeCell ref="W45:Y45"/>
    <mergeCell ref="D41:K41"/>
    <mergeCell ref="L41:N41"/>
    <mergeCell ref="O52:Q52"/>
    <mergeCell ref="A45:K45"/>
    <mergeCell ref="AZ54:BF54"/>
    <mergeCell ref="L50:N50"/>
    <mergeCell ref="AR72:BP72"/>
    <mergeCell ref="BQ72:CN72"/>
    <mergeCell ref="BZ76:CC76"/>
    <mergeCell ref="L40:N40"/>
    <mergeCell ref="Y40:AE40"/>
    <mergeCell ref="A54:K55"/>
    <mergeCell ref="AW55:AY55"/>
    <mergeCell ref="V48:AU48"/>
    <mergeCell ref="L48:N48"/>
    <mergeCell ref="AC45:AM45"/>
    <mergeCell ref="AN45:AP45"/>
    <mergeCell ref="D40:K40"/>
    <mergeCell ref="O50:R50"/>
    <mergeCell ref="A37:C41"/>
    <mergeCell ref="D37:K38"/>
    <mergeCell ref="L37:N37"/>
    <mergeCell ref="D39:K39"/>
    <mergeCell ref="L39:AC39"/>
    <mergeCell ref="AD39:AV39"/>
    <mergeCell ref="O41:U41"/>
    <mergeCell ref="AF40:AH40"/>
    <mergeCell ref="AI40:AR40"/>
    <mergeCell ref="AS41:CI41"/>
    <mergeCell ref="AF41:AH41"/>
    <mergeCell ref="P37:CN37"/>
    <mergeCell ref="A43:AQ43"/>
    <mergeCell ref="A42:AQ42"/>
    <mergeCell ref="A2:CN2"/>
    <mergeCell ref="A3:CN3"/>
    <mergeCell ref="CE23:CG24"/>
    <mergeCell ref="CH23:CJ24"/>
    <mergeCell ref="CK23:CM24"/>
    <mergeCell ref="BF23:BP24"/>
    <mergeCell ref="BQ23:BU24"/>
    <mergeCell ref="BV23:BX24"/>
    <mergeCell ref="A18:CN18"/>
    <mergeCell ref="CM6:CN6"/>
    <mergeCell ref="A10:CN13"/>
    <mergeCell ref="A15:CN15"/>
    <mergeCell ref="BJ6:BS6"/>
    <mergeCell ref="BT6:BX6"/>
    <mergeCell ref="BY6:BZ6"/>
    <mergeCell ref="CA6:CE6"/>
    <mergeCell ref="AH23:BE23"/>
    <mergeCell ref="A7:AD7"/>
    <mergeCell ref="A8:AD8"/>
    <mergeCell ref="A20:K20"/>
    <mergeCell ref="L20:BE20"/>
    <mergeCell ref="BF20:BP20"/>
    <mergeCell ref="BQ20:CN20"/>
    <mergeCell ref="BY23:CA24"/>
    <mergeCell ref="BE31:CN31"/>
    <mergeCell ref="AW28:BG28"/>
    <mergeCell ref="BH28:CN28"/>
    <mergeCell ref="L29:N29"/>
    <mergeCell ref="AD28:AV28"/>
    <mergeCell ref="Y33:AE33"/>
    <mergeCell ref="L34:N34"/>
    <mergeCell ref="AF33:AH33"/>
    <mergeCell ref="CJ34:CN34"/>
    <mergeCell ref="AS34:CI34"/>
    <mergeCell ref="AI34:AR34"/>
    <mergeCell ref="AF34:AH34"/>
    <mergeCell ref="Y34:AE34"/>
    <mergeCell ref="V34:X34"/>
    <mergeCell ref="O34:U34"/>
    <mergeCell ref="V33:X33"/>
    <mergeCell ref="A35:X35"/>
    <mergeCell ref="A36:X36"/>
    <mergeCell ref="A23:C34"/>
    <mergeCell ref="D23:K23"/>
    <mergeCell ref="D24:K24"/>
    <mergeCell ref="D25:K26"/>
    <mergeCell ref="D27:K27"/>
    <mergeCell ref="D33:K33"/>
    <mergeCell ref="D34:K34"/>
    <mergeCell ref="L28:AC28"/>
    <mergeCell ref="P29:CN29"/>
    <mergeCell ref="AI33:AR33"/>
    <mergeCell ref="AS33:BE33"/>
    <mergeCell ref="BF33:CN33"/>
    <mergeCell ref="L32:CN32"/>
    <mergeCell ref="L33:N33"/>
    <mergeCell ref="O33:U33"/>
    <mergeCell ref="L30:N30"/>
    <mergeCell ref="O30:R30"/>
    <mergeCell ref="L24:AG24"/>
    <mergeCell ref="S30:T30"/>
    <mergeCell ref="U30:Z30"/>
    <mergeCell ref="L31:AB31"/>
    <mergeCell ref="AC31:BD31"/>
    <mergeCell ref="L80:R80"/>
    <mergeCell ref="S80:U80"/>
    <mergeCell ref="Z80:AB80"/>
    <mergeCell ref="CQ4:CQ5"/>
    <mergeCell ref="L25:N25"/>
    <mergeCell ref="O25:R25"/>
    <mergeCell ref="S25:T25"/>
    <mergeCell ref="U25:Z25"/>
    <mergeCell ref="L26:AB26"/>
    <mergeCell ref="AC26:BD26"/>
    <mergeCell ref="BE26:CN26"/>
    <mergeCell ref="L27:CN27"/>
    <mergeCell ref="AG7:CN7"/>
    <mergeCell ref="AF8:CN8"/>
    <mergeCell ref="L23:AG23"/>
    <mergeCell ref="AH24:BE24"/>
    <mergeCell ref="CP4:CP5"/>
    <mergeCell ref="CF6:CG6"/>
    <mergeCell ref="CH6:CL6"/>
    <mergeCell ref="CB23:CD24"/>
    <mergeCell ref="BP71:CN71"/>
    <mergeCell ref="Y71:BO71"/>
    <mergeCell ref="AF76:AI76"/>
    <mergeCell ref="A72:AQ72"/>
    <mergeCell ref="CD76:CH76"/>
    <mergeCell ref="CI76:CL76"/>
    <mergeCell ref="AO76:AR76"/>
    <mergeCell ref="V76:Z76"/>
    <mergeCell ref="A75:K75"/>
    <mergeCell ref="L75:N75"/>
    <mergeCell ref="O75:AB75"/>
    <mergeCell ref="AC75:AE75"/>
    <mergeCell ref="AF75:AT75"/>
    <mergeCell ref="BF75:CN75"/>
    <mergeCell ref="AC81:AF81"/>
    <mergeCell ref="AG81:AI81"/>
    <mergeCell ref="AJ81:AL81"/>
    <mergeCell ref="AM81:AS81"/>
    <mergeCell ref="L101:P101"/>
    <mergeCell ref="L102:P102"/>
    <mergeCell ref="L103:P103"/>
    <mergeCell ref="Z100:AJ100"/>
    <mergeCell ref="Z102:AI102"/>
    <mergeCell ref="L96:P96"/>
    <mergeCell ref="L97:P97"/>
    <mergeCell ref="A83:X83"/>
    <mergeCell ref="A84:K85"/>
    <mergeCell ref="L84:N84"/>
    <mergeCell ref="O84:CN84"/>
    <mergeCell ref="L85:N85"/>
    <mergeCell ref="O85:CN85"/>
    <mergeCell ref="A86:CN88"/>
    <mergeCell ref="L100:P100"/>
    <mergeCell ref="A82:AT82"/>
    <mergeCell ref="AU82:CN82"/>
    <mergeCell ref="AJ80:AL80"/>
    <mergeCell ref="A79:K79"/>
    <mergeCell ref="L79:N79"/>
    <mergeCell ref="AW81:AZ81"/>
    <mergeCell ref="BA81:BC81"/>
    <mergeCell ref="BD81:BG81"/>
    <mergeCell ref="BH81:BJ81"/>
    <mergeCell ref="BK81:BP81"/>
    <mergeCell ref="BQ81:BT81"/>
    <mergeCell ref="AT80:AV80"/>
    <mergeCell ref="AV79:CM79"/>
    <mergeCell ref="A80:K80"/>
    <mergeCell ref="BU80:CN80"/>
    <mergeCell ref="O79:AB79"/>
    <mergeCell ref="AC79:AE79"/>
    <mergeCell ref="AF79:AT79"/>
    <mergeCell ref="AM80:AS80"/>
    <mergeCell ref="BU81:CN81"/>
    <mergeCell ref="AT81:AV81"/>
    <mergeCell ref="A81:K81"/>
    <mergeCell ref="L81:R81"/>
    <mergeCell ref="S81:U81"/>
    <mergeCell ref="V81:Y81"/>
    <mergeCell ref="Z81:AB81"/>
  </mergeCells>
  <phoneticPr fontId="28"/>
  <conditionalFormatting sqref="A37 D37 D39:K41">
    <cfRule type="expression" dxfId="132" priority="324">
      <formula>#REF!="■"</formula>
    </cfRule>
  </conditionalFormatting>
  <conditionalFormatting sqref="A57:A58">
    <cfRule type="expression" dxfId="131" priority="26">
      <formula>$L$38&lt;&gt;""</formula>
    </cfRule>
  </conditionalFormatting>
  <conditionalFormatting sqref="A42:AQ42">
    <cfRule type="expression" dxfId="130" priority="220">
      <formula>$L$38&lt;&gt;""</formula>
    </cfRule>
  </conditionalFormatting>
  <conditionalFormatting sqref="I60 BS60:CN60">
    <cfRule type="expression" dxfId="129" priority="38">
      <formula>$AJ$73="■"</formula>
    </cfRule>
  </conditionalFormatting>
  <conditionalFormatting sqref="I60:BR60">
    <cfRule type="expression" dxfId="128" priority="35">
      <formula>$I$60=""</formula>
    </cfRule>
  </conditionalFormatting>
  <conditionalFormatting sqref="L23">
    <cfRule type="expression" dxfId="127" priority="478">
      <formula>$L$23=""</formula>
    </cfRule>
  </conditionalFormatting>
  <conditionalFormatting sqref="L51">
    <cfRule type="expression" dxfId="126" priority="396">
      <formula>$L$51=""</formula>
    </cfRule>
  </conditionalFormatting>
  <conditionalFormatting sqref="L37:N37">
    <cfRule type="expression" dxfId="125" priority="59">
      <formula>$L$37="□"</formula>
    </cfRule>
  </conditionalFormatting>
  <conditionalFormatting sqref="L46:N47">
    <cfRule type="expression" dxfId="124" priority="41">
      <formula>AND($L$46="□",$L$47="□")</formula>
    </cfRule>
  </conditionalFormatting>
  <conditionalFormatting sqref="L48:N49">
    <cfRule type="expression" dxfId="123" priority="176">
      <formula>AND($L$48="□",$L$49="□")</formula>
    </cfRule>
  </conditionalFormatting>
  <conditionalFormatting sqref="L52:N52">
    <cfRule type="expression" dxfId="122" priority="247">
      <formula>AND($L$52="□",$R$52="□")</formula>
    </cfRule>
  </conditionalFormatting>
  <conditionalFormatting sqref="L75:N75 AC75">
    <cfRule type="expression" dxfId="121" priority="85">
      <formula>AND($L$75="□",$AC$75="□")</formula>
    </cfRule>
  </conditionalFormatting>
  <conditionalFormatting sqref="L79:N79 AC79">
    <cfRule type="expression" dxfId="120" priority="82">
      <formula>AND($L$79="□",$AC$79="□")</formula>
    </cfRule>
  </conditionalFormatting>
  <conditionalFormatting sqref="L84:N85">
    <cfRule type="expression" dxfId="119" priority="61">
      <formula>AND($L$84="□",$L$85="□")</formula>
    </cfRule>
  </conditionalFormatting>
  <conditionalFormatting sqref="L46:O46 BG46">
    <cfRule type="expression" dxfId="118" priority="40">
      <formula>$L$47="■"</formula>
    </cfRule>
  </conditionalFormatting>
  <conditionalFormatting sqref="L47:O47 BE47:CN47">
    <cfRule type="expression" dxfId="117" priority="39">
      <formula>$L$46="■"</formula>
    </cfRule>
  </conditionalFormatting>
  <conditionalFormatting sqref="L52:Q55">
    <cfRule type="expression" dxfId="116" priority="245">
      <formula>$R$52="■"</formula>
    </cfRule>
  </conditionalFormatting>
  <conditionalFormatting sqref="L80:R80">
    <cfRule type="expression" dxfId="115" priority="71">
      <formula>AND($L$79="■",$L$80="")</formula>
    </cfRule>
  </conditionalFormatting>
  <conditionalFormatting sqref="L81:R81">
    <cfRule type="expression" dxfId="114" priority="10">
      <formula>AND($L$79="■",$L$81="")</formula>
    </cfRule>
  </conditionalFormatting>
  <conditionalFormatting sqref="L84:U84">
    <cfRule type="expression" dxfId="113" priority="63">
      <formula>$L$85="■"</formula>
    </cfRule>
  </conditionalFormatting>
  <conditionalFormatting sqref="L85:U85">
    <cfRule type="expression" dxfId="112" priority="62">
      <formula>$L$84="■"</formula>
    </cfRule>
  </conditionalFormatting>
  <conditionalFormatting sqref="L26:AB26">
    <cfRule type="expression" dxfId="111" priority="446">
      <formula>$L$26=""</formula>
    </cfRule>
  </conditionalFormatting>
  <conditionalFormatting sqref="L75:AB75">
    <cfRule type="expression" dxfId="110" priority="84">
      <formula>$AC$75="■"</formula>
    </cfRule>
  </conditionalFormatting>
  <conditionalFormatting sqref="L79:AB79">
    <cfRule type="expression" dxfId="109" priority="81">
      <formula>$AC$79="■"</formula>
    </cfRule>
  </conditionalFormatting>
  <conditionalFormatting sqref="L39:AC39">
    <cfRule type="expression" dxfId="108" priority="24">
      <formula>AND($L$37="■",$L$39="")</formula>
    </cfRule>
  </conditionalFormatting>
  <conditionalFormatting sqref="L24:AG24">
    <cfRule type="expression" dxfId="107" priority="454">
      <formula>$L$24=""</formula>
    </cfRule>
  </conditionalFormatting>
  <conditionalFormatting sqref="L48:AU48">
    <cfRule type="expression" dxfId="106" priority="191">
      <formula>$L$49="■"</formula>
    </cfRule>
  </conditionalFormatting>
  <conditionalFormatting sqref="L49:AU49">
    <cfRule type="expression" dxfId="105" priority="178">
      <formula>$L$48="■"</formula>
    </cfRule>
  </conditionalFormatting>
  <conditionalFormatting sqref="L28:AV28">
    <cfRule type="expression" dxfId="104" priority="185">
      <formula>#REF!=""</formula>
    </cfRule>
  </conditionalFormatting>
  <conditionalFormatting sqref="L30:CN32">
    <cfRule type="expression" dxfId="103" priority="190">
      <formula>$L$28="■"</formula>
    </cfRule>
  </conditionalFormatting>
  <conditionalFormatting sqref="L38:CN38">
    <cfRule type="expression" dxfId="102" priority="25">
      <formula>AND($L$37="■",$L$38="")</formula>
    </cfRule>
  </conditionalFormatting>
  <conditionalFormatting sqref="L50:CN51">
    <cfRule type="expression" dxfId="101" priority="193">
      <formula>#REF!="■"</formula>
    </cfRule>
  </conditionalFormatting>
  <conditionalFormatting sqref="L80:CN81">
    <cfRule type="expression" dxfId="100" priority="3">
      <formula>$AC$79="■"</formula>
    </cfRule>
  </conditionalFormatting>
  <conditionalFormatting sqref="M76">
    <cfRule type="expression" dxfId="99" priority="401">
      <formula>$M$76=""</formula>
    </cfRule>
  </conditionalFormatting>
  <conditionalFormatting sqref="M45:V45">
    <cfRule type="expression" dxfId="98" priority="389">
      <formula>$M$45=""</formula>
    </cfRule>
  </conditionalFormatting>
  <conditionalFormatting sqref="O33 Y33 AI33 BF33">
    <cfRule type="expression" dxfId="97" priority="188">
      <formula>O33=""</formula>
    </cfRule>
  </conditionalFormatting>
  <conditionalFormatting sqref="O50">
    <cfRule type="expression" dxfId="96" priority="476">
      <formula>$O$50=""</formula>
    </cfRule>
  </conditionalFormatting>
  <conditionalFormatting sqref="O25:R25">
    <cfRule type="expression" dxfId="95" priority="448">
      <formula>$O$25=""</formula>
    </cfRule>
  </conditionalFormatting>
  <conditionalFormatting sqref="O40:U40">
    <cfRule type="expression" dxfId="94" priority="21">
      <formula>AND($L$37="■",$O$40="")</formula>
    </cfRule>
  </conditionalFormatting>
  <conditionalFormatting sqref="R52:T52">
    <cfRule type="expression" dxfId="93" priority="246">
      <formula>AND($L$52="□",$R$52="□")</formula>
    </cfRule>
  </conditionalFormatting>
  <conditionalFormatting sqref="R52:W52 AL53:AM53 CN53 R53:R54 AL54:BT54 CC54:CN54 AL55:CN55">
    <cfRule type="expression" dxfId="92" priority="244">
      <formula>$L$52="■"</formula>
    </cfRule>
  </conditionalFormatting>
  <conditionalFormatting sqref="U50">
    <cfRule type="expression" dxfId="91" priority="406">
      <formula>$U$50=""</formula>
    </cfRule>
  </conditionalFormatting>
  <conditionalFormatting sqref="U25:Z25">
    <cfRule type="expression" dxfId="90" priority="447">
      <formula>$U$25=""</formula>
    </cfRule>
  </conditionalFormatting>
  <conditionalFormatting sqref="V80:Y80">
    <cfRule type="expression" dxfId="89" priority="16">
      <formula>AND($L$79="■",$V$80="")</formula>
    </cfRule>
  </conditionalFormatting>
  <conditionalFormatting sqref="V81:Y81">
    <cfRule type="expression" dxfId="88" priority="9">
      <formula>AND($L$79="■",$V$81="")</formula>
    </cfRule>
  </conditionalFormatting>
  <conditionalFormatting sqref="Y40:AE40">
    <cfRule type="expression" dxfId="87" priority="20">
      <formula>AND($L$37="■",$Y$40="")</formula>
    </cfRule>
  </conditionalFormatting>
  <conditionalFormatting sqref="AA76">
    <cfRule type="expression" dxfId="86" priority="397">
      <formula>$AA$76=""</formula>
    </cfRule>
  </conditionalFormatting>
  <conditionalFormatting sqref="AC80:AF80">
    <cfRule type="expression" dxfId="85" priority="15">
      <formula>AND($L$79="■",$AC$80="")</formula>
    </cfRule>
  </conditionalFormatting>
  <conditionalFormatting sqref="AC81:AF81">
    <cfRule type="expression" dxfId="84" priority="8">
      <formula>AND($L$79="■",$AC$81="")</formula>
    </cfRule>
  </conditionalFormatting>
  <conditionalFormatting sqref="AC75:AT75">
    <cfRule type="expression" dxfId="83" priority="83">
      <formula>$L$75="■"</formula>
    </cfRule>
  </conditionalFormatting>
  <conditionalFormatting sqref="AC79:AT79">
    <cfRule type="expression" dxfId="82" priority="80">
      <formula>$L$79="■"</formula>
    </cfRule>
  </conditionalFormatting>
  <conditionalFormatting sqref="AC26:BD26">
    <cfRule type="expression" dxfId="81" priority="445">
      <formula>$AC$26=""</formula>
    </cfRule>
  </conditionalFormatting>
  <conditionalFormatting sqref="AC51:BD51">
    <cfRule type="expression" dxfId="80" priority="395">
      <formula>$AC$51=""</formula>
    </cfRule>
  </conditionalFormatting>
  <conditionalFormatting sqref="AD39:AV39">
    <cfRule type="expression" dxfId="79" priority="23">
      <formula>AND($L$37="■",$AD$39="")</formula>
    </cfRule>
  </conditionalFormatting>
  <conditionalFormatting sqref="AH24">
    <cfRule type="expression" dxfId="78" priority="479">
      <formula>$AH$24=""</formula>
    </cfRule>
  </conditionalFormatting>
  <conditionalFormatting sqref="AH23:BE23">
    <cfRule type="expression" dxfId="77" priority="455">
      <formula>$AH$23=""</formula>
    </cfRule>
  </conditionalFormatting>
  <conditionalFormatting sqref="AI40:AR40">
    <cfRule type="expression" dxfId="76" priority="19">
      <formula>AND($L$37="■",$AI$40="")</formula>
    </cfRule>
  </conditionalFormatting>
  <conditionalFormatting sqref="AJ76">
    <cfRule type="expression" dxfId="75" priority="402">
      <formula>$AJ$76=""</formula>
    </cfRule>
  </conditionalFormatting>
  <conditionalFormatting sqref="AL54:AN55">
    <cfRule type="expression" dxfId="74" priority="256">
      <formula>AND($L$48="□",#REF!="□")</formula>
    </cfRule>
    <cfRule type="expression" dxfId="73" priority="257">
      <formula>#REF!="■"</formula>
    </cfRule>
  </conditionalFormatting>
  <conditionalFormatting sqref="AM53">
    <cfRule type="expression" dxfId="72" priority="490">
      <formula>$AM$53&lt;&gt;""</formula>
    </cfRule>
    <cfRule type="expression" dxfId="71" priority="491">
      <formula>$R$52="■"</formula>
    </cfRule>
  </conditionalFormatting>
  <conditionalFormatting sqref="AM80:AS80">
    <cfRule type="expression" dxfId="70" priority="14">
      <formula>AND($L$79="■",$AM$80="")</formula>
    </cfRule>
  </conditionalFormatting>
  <conditionalFormatting sqref="AM81:AS81">
    <cfRule type="expression" dxfId="69" priority="7">
      <formula>AND($L$79="■",$AM$81="")</formula>
    </cfRule>
  </conditionalFormatting>
  <conditionalFormatting sqref="AN45:AP45">
    <cfRule type="expression" dxfId="68" priority="495">
      <formula>$AN$45="□"</formula>
    </cfRule>
  </conditionalFormatting>
  <conditionalFormatting sqref="AO54:AO55">
    <cfRule type="expression" dxfId="67" priority="265">
      <formula>$AV$53="その他"</formula>
    </cfRule>
  </conditionalFormatting>
  <conditionalFormatting sqref="AS34:CN34">
    <cfRule type="expression" dxfId="66" priority="57">
      <formula>$CJ$34="□"</formula>
    </cfRule>
  </conditionalFormatting>
  <conditionalFormatting sqref="AS41:CN41">
    <cfRule type="expression" dxfId="65" priority="17">
      <formula>AND($L$37="■",$CJ$41="□")</formula>
    </cfRule>
  </conditionalFormatting>
  <conditionalFormatting sqref="AW54:AY55">
    <cfRule type="expression" dxfId="64" priority="254">
      <formula>AND($L$48="□",#REF!="□")</formula>
    </cfRule>
    <cfRule type="expression" dxfId="63" priority="255">
      <formula>#REF!="■"</formula>
    </cfRule>
  </conditionalFormatting>
  <conditionalFormatting sqref="AW80:AZ80">
    <cfRule type="expression" dxfId="62" priority="13">
      <formula>AND($L$79="■",$AW$80="")</formula>
    </cfRule>
  </conditionalFormatting>
  <conditionalFormatting sqref="AW81:AZ81">
    <cfRule type="expression" dxfId="61" priority="6">
      <formula>AND($L$79="■",$AW$81="")</formula>
    </cfRule>
  </conditionalFormatting>
  <conditionalFormatting sqref="AZ54:AZ55">
    <cfRule type="expression" dxfId="60" priority="262">
      <formula>$AV$53="その他"</formula>
    </cfRule>
  </conditionalFormatting>
  <conditionalFormatting sqref="BD80:BG80">
    <cfRule type="expression" dxfId="59" priority="12">
      <formula>AND($L$79="■",$BD$80="")</formula>
    </cfRule>
  </conditionalFormatting>
  <conditionalFormatting sqref="BD81:BG81">
    <cfRule type="expression" dxfId="58" priority="5">
      <formula>AND($L$79="■",$BD$81="")</formula>
    </cfRule>
  </conditionalFormatting>
  <conditionalFormatting sqref="BE48:BG49">
    <cfRule type="expression" dxfId="57" priority="235">
      <formula>AND($BE$48="□",$BE$49="□")</formula>
    </cfRule>
  </conditionalFormatting>
  <conditionalFormatting sqref="BE26:CN26">
    <cfRule type="expression" dxfId="56" priority="444">
      <formula>$BE$26=""</formula>
    </cfRule>
  </conditionalFormatting>
  <conditionalFormatting sqref="BE48:CN48">
    <cfRule type="expression" dxfId="55" priority="177">
      <formula>$BE$49="■"</formula>
    </cfRule>
  </conditionalFormatting>
  <conditionalFormatting sqref="BE49:CN49 L50:CN51">
    <cfRule type="expression" dxfId="54" priority="175">
      <formula>$BE$48="■"</formula>
    </cfRule>
  </conditionalFormatting>
  <conditionalFormatting sqref="BE51:CN51">
    <cfRule type="expression" dxfId="53" priority="394">
      <formula>$BE$51=""</formula>
    </cfRule>
  </conditionalFormatting>
  <conditionalFormatting sqref="BF40:CN40">
    <cfRule type="expression" dxfId="52" priority="18">
      <formula>AND($L$37="■",$BF$40="")</formula>
    </cfRule>
  </conditionalFormatting>
  <conditionalFormatting sqref="BG54:BI55">
    <cfRule type="expression" dxfId="51" priority="252">
      <formula>AND($L$48="□",#REF!="□")</formula>
    </cfRule>
    <cfRule type="expression" dxfId="50" priority="253">
      <formula>#REF!="■"</formula>
    </cfRule>
  </conditionalFormatting>
  <conditionalFormatting sqref="BG76:BO76">
    <cfRule type="expression" dxfId="49" priority="403">
      <formula>$BG$76=""</formula>
    </cfRule>
  </conditionalFormatting>
  <conditionalFormatting sqref="BH39:CN39">
    <cfRule type="expression" dxfId="48" priority="22">
      <formula>AND($L$37="■",$BH$39="")</formula>
    </cfRule>
  </conditionalFormatting>
  <conditionalFormatting sqref="BQ23">
    <cfRule type="expression" dxfId="47" priority="453">
      <formula>$BQ$23=""</formula>
    </cfRule>
  </conditionalFormatting>
  <conditionalFormatting sqref="BQ54:BS55">
    <cfRule type="expression" dxfId="46" priority="251">
      <formula>#REF!="■"</formula>
    </cfRule>
    <cfRule type="expression" dxfId="45" priority="250">
      <formula>AND($L$48="□",#REF!="□")</formula>
    </cfRule>
  </conditionalFormatting>
  <conditionalFormatting sqref="BQ80:BT80">
    <cfRule type="expression" dxfId="44" priority="11">
      <formula>AND($L$79="■",$BQ$80="")</formula>
    </cfRule>
  </conditionalFormatting>
  <conditionalFormatting sqref="BQ81:BT81">
    <cfRule type="expression" dxfId="43" priority="4">
      <formula>AND($L$79="■",$BQ$81="")</formula>
    </cfRule>
  </conditionalFormatting>
  <conditionalFormatting sqref="BS60:CN60">
    <cfRule type="expression" dxfId="42" priority="34">
      <formula>$BS$60=""</formula>
    </cfRule>
  </conditionalFormatting>
  <conditionalFormatting sqref="BT6:BX6">
    <cfRule type="expression" dxfId="41" priority="475">
      <formula>$BT$6=""</formula>
    </cfRule>
  </conditionalFormatting>
  <conditionalFormatting sqref="BU76:BY76">
    <cfRule type="expression" dxfId="40" priority="405">
      <formula>$BU$76=""</formula>
    </cfRule>
  </conditionalFormatting>
  <conditionalFormatting sqref="BV23:BX24">
    <cfRule type="expression" dxfId="39" priority="451">
      <formula>$BV$23=""</formula>
    </cfRule>
  </conditionalFormatting>
  <conditionalFormatting sqref="CA6:CE6">
    <cfRule type="expression" dxfId="38" priority="474">
      <formula>$CA$6=""</formula>
    </cfRule>
  </conditionalFormatting>
  <conditionalFormatting sqref="CA55:CM55">
    <cfRule type="expression" dxfId="37" priority="249">
      <formula>$BQ$55="■"</formula>
    </cfRule>
    <cfRule type="expression" dxfId="36" priority="248">
      <formula>$CA$55&lt;&gt;""</formula>
    </cfRule>
  </conditionalFormatting>
  <conditionalFormatting sqref="CB23:CD24">
    <cfRule type="expression" dxfId="35" priority="450">
      <formula>$CB$23=""</formula>
    </cfRule>
  </conditionalFormatting>
  <conditionalFormatting sqref="CD76:CH76">
    <cfRule type="expression" dxfId="34" priority="404">
      <formula>$CD$76=""</formula>
    </cfRule>
  </conditionalFormatting>
  <conditionalFormatting sqref="CH23:CJ24">
    <cfRule type="expression" dxfId="33" priority="449">
      <formula>$CH$23=""</formula>
    </cfRule>
  </conditionalFormatting>
  <conditionalFormatting sqref="CH6:CL6">
    <cfRule type="expression" dxfId="32" priority="473">
      <formula>$CH$6=""</formula>
    </cfRule>
  </conditionalFormatting>
  <conditionalFormatting sqref="CI54:CK54">
    <cfRule type="expression" dxfId="31" priority="333">
      <formula>#REF!="■"</formula>
    </cfRule>
    <cfRule type="expression" dxfId="30" priority="332">
      <formula>AND($L$48="□",#REF!="□")</formula>
    </cfRule>
  </conditionalFormatting>
  <dataValidations xWindow="541" yWindow="632" count="25">
    <dataValidation type="textLength" imeMode="disabled" operator="lessThanOrEqual" allowBlank="1" showInputMessage="1" showErrorMessage="1" error="2桁の数字で入力してください。" sqref="BV23:BX24" xr:uid="{C9A77029-6DBC-49DD-AF4B-4152DD17E45A}">
      <formula1>2</formula1>
    </dataValidation>
    <dataValidation type="custom" imeMode="disabled" allowBlank="1" showInputMessage="1" showErrorMessage="1" error="日付をご確認ください。" sqref="CD76:CH76 AJ76:AN76" xr:uid="{C438AE37-50D7-4DEF-B4DE-B4AE7088C8AF}">
      <formula1>DATE(M76,AA76,AJ76)&lt;=EOMONTH(DATE(M76,AA76,1), 0)</formula1>
    </dataValidation>
    <dataValidation type="textLength" imeMode="disabled" operator="equal" allowBlank="1" showInputMessage="1" showErrorMessage="1" error="入力された桁数が不正です。_x000a_4ケタで再度入力してください。" sqref="AB25:AK25 AB50:AK50 U25:Z25 U50:Z50 AB30:AK30 U30:Z30" xr:uid="{40C4217B-8CA8-480E-8441-8A74FD3572C1}">
      <formula1>4</formula1>
    </dataValidation>
    <dataValidation type="textLength" imeMode="disabled" operator="equal" allowBlank="1" showInputMessage="1" showErrorMessage="1" error="入力された桁数が不正です。_x000a_3ケタで再度入力してください。" sqref="O25:R25 O50:R50 O30:R30" xr:uid="{28A6BD7C-69FA-4F4E-A4C7-37C692C62669}">
      <formula1>3</formula1>
    </dataValidation>
    <dataValidation type="custom" imeMode="disabled" allowBlank="1" showInputMessage="1" showErrorMessage="1" error="日付をご確認ください。" sqref="CH6:CL6" xr:uid="{666095C1-37F9-4E81-B174-ED5250CC6FB3}">
      <formula1>DATE(BT6,CA6,CH6)&lt;=EOMONTH(DATE(BT6,CA6,1), 0)</formula1>
    </dataValidation>
    <dataValidation type="custom" imeMode="disabled" allowBlank="1" showInputMessage="1" showErrorMessage="1" prompt="作成日は公募期間内の日付で入力してください。_x000a_（未来日不可）" sqref="CA6:CE6" xr:uid="{798D0019-BC5F-4038-80A1-FBA0E2745213}">
      <formula1>OR(CA6=1,CA6=2,CA6=3,CA6=4,CA6=5,CA6=6,CA6=7,CA6=8,CA6=9,CA6=10,CA6=11,CA6=12)</formula1>
    </dataValidation>
    <dataValidation type="custom" imeMode="disabled" allowBlank="1" showInputMessage="1" showErrorMessage="1" sqref="BU76:BY76 AA76:AE76 CB23:CD24" xr:uid="{4E2AE519-6BDE-40CF-B5D5-EB57392AE022}">
      <formula1>OR(AA23=1,AA23=2,AA23=3,AA23=4,AA23=5,AA23=6,AA23=7,AA23=8,AA23=9,AA23=10,AA23=11,AA23=12)</formula1>
    </dataValidation>
    <dataValidation type="list" allowBlank="1" showInputMessage="1" showErrorMessage="1" sqref="BQ23:BU24" xr:uid="{31B4A336-4E58-4431-B73B-5947A7DBF94E}">
      <formula1>"大正,昭和,平成"</formula1>
    </dataValidation>
    <dataValidation imeMode="hiragana" allowBlank="1" showInputMessage="1" showErrorMessage="1" sqref="L23:BE24 BH39:CN39 L27:AB27 AC51:CO51 AC26:CO27 L38:CN38 L39:AV39 BH28:CN28 AM53 L28:AV28 L32:AB32 AC31:CN32 CA55:CM55" xr:uid="{6BFF0E71-4324-4AC2-A887-490201AE2DC0}"/>
    <dataValidation type="whole" operator="lessThanOrEqual" allowBlank="1" showInputMessage="1" showErrorMessage="1" sqref="Y71:BO71" xr:uid="{1B09918F-1D37-4CFE-8C0C-677F185CCB9D}">
      <formula1>2000000</formula1>
    </dataValidation>
    <dataValidation type="textLength" imeMode="disabled" operator="equal" allowBlank="1" showInputMessage="1" showErrorMessage="1" error="西暦4桁で入力してください。" sqref="BT6:BX6" xr:uid="{A64126F4-E263-4CED-A8A9-80D9CB3713A9}">
      <formula1>4</formula1>
    </dataValidation>
    <dataValidation type="list" allowBlank="1" showInputMessage="1" showErrorMessage="1" sqref="AC79 L52:N52 AW54:AY55 R52:T52 AN45:AP45 BG54:BI55 BQ54:BS55 BE48:BG49 L29:N29 L84:N85 AL54:AN55 L75:N75 AC75:AE75 L79:N79 CJ34:CN34 L37:N37 CJ41:CN41 L46:N49" xr:uid="{8C51757C-C776-4E0A-807E-843E237F6006}">
      <formula1>"□,■"</formula1>
    </dataValidation>
    <dataValidation imeMode="disabled" allowBlank="1" showInputMessage="1" showErrorMessage="1" sqref="CO28:CO34 AI40:AR41 O40:U41 Y40:AE41 CO40:CO41 BF40:CN40 AI33:AR34 CO37 AC83:AF88 BF33:CN33 O33:U34 Y33:AE34 M45:V45 L83:R88 AM83:AS88 BD83:BG88 V83:Y88 AW83:AZ88" xr:uid="{71453A91-EAAD-4F4F-9DFB-0F7C18C13297}"/>
    <dataValidation type="list" imeMode="hiragana" allowBlank="1" showInputMessage="1" showErrorMessage="1" sqref="L26:AB26 L51:AB51 L31:AB31" xr:uid="{5729F2F2-E5A0-4375-B1FC-0C63BBFFA0FF}">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AL53" xr:uid="{7D0036F0-568F-4244-9061-634348AD7CB6}">
      <formula1>"子育てグリーン住宅支援事業,先進的窓リノベ2025事業,給湯省エネ2025事業,子育てグリーン住宅支援事業、先進的窓リノベ2025事業,子育てグリーン住宅支援事業、給湯省エネ2025事業,先進的窓リノベ2025事業、給湯省エネ2025事業,子育てグリーン住宅支援事業、先進的窓リノベ2025事業、給湯省エネ2025事業,その他補助金"</formula1>
    </dataValidation>
    <dataValidation type="whole" imeMode="disabled" operator="greaterThanOrEqual" allowBlank="1" showInputMessage="1" showErrorMessage="1" error="任意の日付に2日以上実施してください。" sqref="BQ81:BT81" xr:uid="{EE3A99A9-7153-4861-BF6F-5607362A94DC}">
      <formula1>2</formula1>
    </dataValidation>
    <dataValidation type="whole" imeMode="disabled" operator="greaterThanOrEqual" allowBlank="1" showInputMessage="1" showErrorMessage="1" error="冬季(2月～3月)の間に2日以上実施してください。" sqref="BQ80:BT80" xr:uid="{06426FA5-6E8B-43D5-8194-FE218B3A05ED}">
      <formula1>2</formula1>
    </dataValidation>
    <dataValidation type="list" imeMode="disabled" allowBlank="1" showInputMessage="1" showErrorMessage="1" sqref="V80:Y80 AW80:AZ80" xr:uid="{B83ACE1B-2787-44BF-A457-EA834CD46FAA}">
      <formula1>"2,3"</formula1>
    </dataValidation>
    <dataValidation type="list" imeMode="disabled" allowBlank="1" showInputMessage="1" showErrorMessage="1" sqref="AW81:AZ81 V81:Y81" xr:uid="{ACB999D8-14F8-4345-85F0-EEACC52B9A37}">
      <formula1>"1,2,3,4,5,6,7,8,9,10,11,12"</formula1>
    </dataValidation>
    <dataValidation type="custom" imeMode="disabled" allowBlank="1" showInputMessage="1" showErrorMessage="1" error="日付をご確認ください。" sqref="CH23:CJ24" xr:uid="{9F4C7BDD-05DC-4823-ACF1-5D1062A71821}">
      <formula1>DATE(A121,CB23,CH23)&lt;=EOMONTH(DATE(A121,CB23,1),0)</formula1>
    </dataValidation>
    <dataValidation type="list" imeMode="disabled" operator="equal" allowBlank="1" showInputMessage="1" showErrorMessage="1" error="西暦4桁で入力してください。" sqref="BG76:BO76 M76:U76" xr:uid="{15577A44-6B77-4462-B22C-DBB3637EC4F2}">
      <formula1>"2026,2027"</formula1>
    </dataValidation>
    <dataValidation type="list" imeMode="disabled" allowBlank="1" showInputMessage="1" showErrorMessage="1" sqref="L80:R80 AM80:AS80" xr:uid="{9BB80CD0-3509-4D71-BC96-72D732EC16EE}">
      <formula1>"2027,2028"</formula1>
    </dataValidation>
    <dataValidation type="list" imeMode="disabled" allowBlank="1" showInputMessage="1" showErrorMessage="1" sqref="L81:R81 AM81:AS81" xr:uid="{039A328D-4E68-4489-BDCB-55ED60781015}">
      <formula1>"2026,2027,2028"</formula1>
    </dataValidation>
    <dataValidation type="custom" imeMode="disabled" allowBlank="1" showInputMessage="1" showErrorMessage="1" errorTitle="登録番号をご確認ください。" error="・登録番号は14桁～16桁となります_x000a_・『既存改修』区分（R）を有しているZEHビルダー/プランナーが対象となります" sqref="BS60:CN69" xr:uid="{BA6E46ED-E002-4417-94F1-6177BAD3259F}">
      <formula1>AND(LEN(BS60)&gt;=14, LEN(BS60)&lt;=16, ISNUMBER(FIND("R",BS60)))</formula1>
    </dataValidation>
    <dataValidation type="custom" imeMode="disabled" allowBlank="1" showInputMessage="1" showErrorMessage="1" error="日付をご確認ください" sqref="AC80:AF81 BD80:BG81" xr:uid="{23ACC7F1-9A49-4358-BA82-80A77E58B699}">
      <formula1>DATE(L80,V80,AC80)&lt;=EOMONTH(DATE(L80,V80,1),0)</formula1>
    </dataValidation>
  </dataValidations>
  <printOptions horizontalCentered="1"/>
  <pageMargins left="0.27559055118110237" right="0.27559055118110237" top="0.43307086614173229" bottom="0.19685039370078741" header="0.31496062992125984" footer="0.11811023622047245"/>
  <pageSetup paperSize="9" scale="59" orientation="portrait" r:id="rId1"/>
  <rowBreaks count="1" manualBreakCount="1">
    <brk id="56" max="9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DB231-84BA-478E-8BFA-4137A3BAA14C}">
  <sheetPr>
    <pageSetUpPr fitToPage="1"/>
  </sheetPr>
  <dimension ref="A1:FF41"/>
  <sheetViews>
    <sheetView showGridLines="0" view="pageBreakPreview" zoomScale="80" zoomScaleNormal="80" zoomScaleSheetLayoutView="80" workbookViewId="0"/>
  </sheetViews>
  <sheetFormatPr defaultColWidth="1.36328125" defaultRowHeight="18" customHeight="1" x14ac:dyDescent="0.2"/>
  <cols>
    <col min="1" max="4" width="1.453125" style="70" customWidth="1"/>
    <col min="5" max="6" width="1.453125" style="93" customWidth="1"/>
    <col min="7" max="8" width="1.453125" style="94" customWidth="1"/>
    <col min="9" max="94" width="1.453125" style="70" customWidth="1"/>
    <col min="95" max="95" width="1.36328125" style="70" customWidth="1"/>
    <col min="96" max="98" width="1.36328125" style="70"/>
    <col min="99" max="99" width="2.81640625" style="70" customWidth="1"/>
    <col min="100" max="16384" width="1.36328125" style="70"/>
  </cols>
  <sheetData>
    <row r="1" spans="1:94" s="174" customFormat="1" ht="18" customHeight="1" x14ac:dyDescent="0.2">
      <c r="E1" s="175"/>
      <c r="F1" s="175"/>
      <c r="G1" s="176"/>
      <c r="H1" s="176"/>
      <c r="BP1" s="171"/>
      <c r="BQ1" s="171"/>
      <c r="BR1" s="171"/>
      <c r="BS1" s="171"/>
      <c r="BT1" s="171"/>
      <c r="BU1" s="171"/>
      <c r="BV1" s="171"/>
      <c r="BW1" s="171"/>
      <c r="BX1" s="171"/>
      <c r="BY1" s="171"/>
      <c r="BZ1" s="171"/>
      <c r="CA1" s="171"/>
      <c r="CB1" s="171"/>
      <c r="CC1" s="171"/>
      <c r="CD1" s="171"/>
      <c r="CE1" s="171"/>
      <c r="CF1" s="171"/>
      <c r="CG1" s="171"/>
      <c r="CH1" s="171"/>
      <c r="CI1" s="171"/>
      <c r="CJ1" s="171"/>
      <c r="CK1" s="171"/>
      <c r="CL1" s="171"/>
      <c r="CM1" s="171"/>
      <c r="CN1" s="171"/>
      <c r="CO1" s="171"/>
      <c r="CP1" s="171"/>
    </row>
    <row r="2" spans="1:94" s="12" customFormat="1" ht="19.5" customHeight="1" x14ac:dyDescent="0.2">
      <c r="C2" s="33"/>
      <c r="D2" s="33"/>
      <c r="E2" s="171"/>
      <c r="F2" s="171"/>
      <c r="G2" s="177"/>
      <c r="H2" s="177"/>
      <c r="I2" s="33"/>
      <c r="J2" s="172"/>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BN2" s="8"/>
      <c r="BP2" s="171"/>
      <c r="BQ2" s="171"/>
      <c r="BR2" s="171"/>
      <c r="BS2" s="171"/>
      <c r="BT2" s="171"/>
      <c r="BU2" s="171"/>
      <c r="BV2" s="171"/>
      <c r="BW2" s="171"/>
      <c r="BX2" s="171"/>
      <c r="BY2" s="171"/>
      <c r="BZ2" s="171"/>
      <c r="CA2" s="171"/>
      <c r="CB2" s="171"/>
      <c r="CC2" s="171"/>
      <c r="CD2" s="171"/>
      <c r="CE2" s="171"/>
      <c r="CF2" s="171"/>
      <c r="CG2" s="171"/>
      <c r="CH2" s="171"/>
      <c r="CI2" s="171"/>
      <c r="CJ2" s="171"/>
      <c r="CK2" s="171"/>
      <c r="CL2" s="171"/>
      <c r="CM2" s="171"/>
      <c r="CN2" s="171"/>
      <c r="CO2" s="171"/>
      <c r="CP2" s="171"/>
    </row>
    <row r="3" spans="1:94" s="12" customFormat="1" ht="9.75" customHeight="1" x14ac:dyDescent="0.2">
      <c r="C3" s="33"/>
      <c r="D3" s="33"/>
      <c r="E3" s="171"/>
      <c r="F3" s="171"/>
      <c r="G3" s="177"/>
      <c r="H3" s="177"/>
      <c r="I3" s="33"/>
      <c r="J3" s="172"/>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BN3" s="178"/>
      <c r="BO3" s="178"/>
      <c r="BP3" s="179"/>
      <c r="BQ3" s="179"/>
      <c r="BR3" s="179"/>
      <c r="BS3" s="179"/>
      <c r="BT3" s="179"/>
      <c r="BU3" s="179"/>
      <c r="BV3" s="179"/>
      <c r="BW3" s="179"/>
      <c r="BX3" s="179"/>
      <c r="BY3" s="179"/>
      <c r="BZ3" s="179"/>
      <c r="CA3" s="179"/>
      <c r="CB3" s="179"/>
      <c r="CC3" s="179"/>
      <c r="CD3" s="179"/>
      <c r="CE3" s="179"/>
      <c r="CF3" s="179"/>
      <c r="CG3" s="179"/>
      <c r="CH3" s="179"/>
      <c r="CI3" s="179"/>
      <c r="CJ3" s="179"/>
      <c r="CK3" s="179"/>
      <c r="CL3" s="179"/>
      <c r="CM3" s="174"/>
    </row>
    <row r="4" spans="1:94" s="12" customFormat="1" ht="9.75" customHeight="1" x14ac:dyDescent="0.2">
      <c r="C4" s="33"/>
      <c r="D4" s="33"/>
      <c r="E4" s="171"/>
      <c r="F4" s="171"/>
      <c r="G4" s="177"/>
      <c r="H4" s="177"/>
      <c r="I4" s="33"/>
      <c r="J4" s="172"/>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BN4" s="178"/>
      <c r="BO4" s="178"/>
      <c r="BP4" s="179"/>
      <c r="BQ4" s="179"/>
      <c r="BR4" s="179"/>
      <c r="BS4" s="179"/>
      <c r="BT4" s="179"/>
      <c r="BU4" s="179"/>
      <c r="BV4" s="179"/>
      <c r="BW4" s="179"/>
      <c r="BX4" s="179"/>
      <c r="BY4" s="179"/>
      <c r="BZ4" s="179"/>
      <c r="CA4" s="179"/>
      <c r="CB4" s="179"/>
      <c r="CC4" s="179"/>
      <c r="CD4" s="179"/>
      <c r="CE4" s="179"/>
      <c r="CF4" s="179"/>
      <c r="CG4" s="179"/>
      <c r="CH4" s="179"/>
      <c r="CI4" s="179"/>
      <c r="CJ4" s="179"/>
      <c r="CK4" s="179"/>
      <c r="CL4" s="179"/>
      <c r="CM4" s="174"/>
    </row>
    <row r="5" spans="1:94" s="12" customFormat="1" ht="18" customHeight="1" x14ac:dyDescent="0.2">
      <c r="A5" s="33" t="s">
        <v>43</v>
      </c>
      <c r="B5" s="33"/>
      <c r="C5" s="33"/>
      <c r="D5" s="33"/>
      <c r="E5" s="171"/>
      <c r="F5" s="171"/>
      <c r="G5" s="177"/>
      <c r="H5" s="177"/>
      <c r="I5" s="33"/>
      <c r="J5" s="33"/>
      <c r="K5" s="33"/>
      <c r="L5" s="33"/>
      <c r="M5" s="33"/>
      <c r="N5" s="33"/>
      <c r="O5" s="33"/>
      <c r="P5" s="33"/>
      <c r="Q5" s="33"/>
      <c r="R5" s="33"/>
      <c r="S5" s="33"/>
      <c r="T5" s="33"/>
      <c r="U5" s="33"/>
      <c r="V5" s="33"/>
      <c r="W5" s="33"/>
      <c r="X5" s="33"/>
      <c r="Y5" s="33"/>
      <c r="Z5" s="33"/>
      <c r="AA5" s="33"/>
      <c r="AB5" s="33"/>
      <c r="AC5" s="33"/>
      <c r="AD5" s="33"/>
      <c r="AE5" s="33"/>
      <c r="AF5" s="33"/>
      <c r="AG5" s="33"/>
      <c r="AH5" s="33"/>
      <c r="AJ5" s="33"/>
      <c r="AK5" s="33"/>
      <c r="AL5" s="33"/>
      <c r="AM5" s="33"/>
      <c r="AN5" s="33"/>
      <c r="AO5" s="33"/>
      <c r="AP5" s="33"/>
      <c r="AQ5" s="33"/>
      <c r="AR5" s="33"/>
      <c r="BK5" s="33"/>
      <c r="BL5" s="33"/>
      <c r="BM5" s="33"/>
      <c r="BO5" s="33"/>
      <c r="BP5" s="771"/>
      <c r="BQ5" s="771"/>
      <c r="BR5" s="771"/>
      <c r="BS5" s="771"/>
      <c r="BT5" s="179"/>
      <c r="BU5" s="179"/>
      <c r="BV5" s="179"/>
      <c r="BW5" s="179"/>
      <c r="BX5" s="179"/>
      <c r="BY5" s="179"/>
      <c r="BZ5" s="179"/>
      <c r="CA5" s="179"/>
      <c r="CB5" s="179"/>
      <c r="CC5" s="179"/>
      <c r="CD5" s="179"/>
      <c r="CE5" s="179"/>
      <c r="CF5" s="179"/>
      <c r="CG5" s="179"/>
      <c r="CH5" s="179"/>
      <c r="CI5" s="179"/>
      <c r="CJ5" s="179"/>
      <c r="CK5" s="179"/>
      <c r="CL5" s="179"/>
      <c r="CM5" s="179"/>
      <c r="CN5" s="179"/>
      <c r="CO5" s="179"/>
      <c r="CP5" s="179"/>
    </row>
    <row r="6" spans="1:94" s="12" customFormat="1" ht="18" customHeight="1" x14ac:dyDescent="0.2">
      <c r="A6" s="33"/>
      <c r="B6" s="33"/>
      <c r="C6" s="33"/>
      <c r="D6" s="33"/>
      <c r="E6" s="171"/>
      <c r="F6" s="171"/>
      <c r="G6" s="177"/>
      <c r="H6" s="177"/>
      <c r="I6" s="33"/>
      <c r="J6" s="33"/>
      <c r="K6" s="33"/>
      <c r="L6" s="33"/>
      <c r="M6" s="33"/>
      <c r="N6" s="33"/>
      <c r="O6" s="33"/>
      <c r="P6" s="33"/>
      <c r="Q6" s="33"/>
      <c r="R6" s="33"/>
      <c r="S6" s="33"/>
      <c r="T6" s="33"/>
      <c r="U6" s="33"/>
      <c r="V6" s="33"/>
      <c r="W6" s="33"/>
      <c r="X6" s="33"/>
      <c r="Y6" s="33"/>
      <c r="Z6" s="33"/>
      <c r="AA6" s="33"/>
      <c r="AB6" s="33"/>
      <c r="AC6" s="33"/>
      <c r="AD6" s="33"/>
      <c r="AE6" s="33"/>
      <c r="AF6" s="33"/>
      <c r="AG6" s="33"/>
      <c r="AH6" s="33"/>
      <c r="AJ6" s="33"/>
      <c r="AK6" s="33"/>
      <c r="AL6" s="33"/>
      <c r="AM6" s="33"/>
      <c r="AN6" s="33"/>
      <c r="AO6" s="33"/>
      <c r="AP6" s="33"/>
      <c r="AQ6" s="33"/>
      <c r="AR6" s="33"/>
      <c r="BK6" s="33"/>
      <c r="BL6" s="33"/>
      <c r="BM6" s="33"/>
      <c r="BO6" s="33"/>
      <c r="BP6" s="171"/>
      <c r="BQ6" s="171"/>
      <c r="BR6" s="171"/>
      <c r="BS6" s="171"/>
      <c r="BT6" s="171"/>
      <c r="BU6" s="171"/>
      <c r="BV6" s="171"/>
      <c r="BW6" s="171"/>
      <c r="BX6" s="171"/>
      <c r="BY6" s="171"/>
      <c r="BZ6" s="171"/>
      <c r="CA6" s="171"/>
      <c r="CB6" s="171"/>
      <c r="CC6" s="171"/>
      <c r="CD6" s="171"/>
      <c r="CE6" s="171"/>
      <c r="CF6" s="171"/>
      <c r="CG6" s="171"/>
      <c r="CH6" s="171"/>
      <c r="CI6" s="171"/>
      <c r="CJ6" s="171"/>
      <c r="CK6" s="171"/>
      <c r="CL6" s="171"/>
      <c r="CM6" s="171"/>
      <c r="CN6" s="171"/>
      <c r="CO6" s="171"/>
      <c r="CP6" s="171"/>
    </row>
    <row r="7" spans="1:94" s="12" customFormat="1" ht="18" customHeight="1" x14ac:dyDescent="0.2">
      <c r="A7" s="33"/>
      <c r="B7" s="33"/>
      <c r="C7" s="33"/>
      <c r="D7" s="33"/>
      <c r="E7" s="171"/>
      <c r="F7" s="171"/>
      <c r="G7" s="177"/>
      <c r="H7" s="177"/>
      <c r="I7" s="33"/>
      <c r="J7" s="33"/>
      <c r="K7" s="33"/>
      <c r="L7" s="33"/>
      <c r="M7" s="33"/>
      <c r="N7" s="33"/>
      <c r="O7" s="33"/>
      <c r="P7" s="33"/>
      <c r="Q7" s="33"/>
      <c r="R7" s="33"/>
      <c r="S7" s="33"/>
      <c r="T7" s="33"/>
      <c r="U7" s="33"/>
      <c r="V7" s="33"/>
      <c r="W7" s="33"/>
      <c r="X7" s="33"/>
      <c r="Y7" s="33"/>
      <c r="Z7" s="33"/>
      <c r="AA7" s="33"/>
      <c r="AB7" s="33"/>
      <c r="AC7" s="33"/>
      <c r="AD7" s="33"/>
      <c r="AE7" s="33"/>
      <c r="AF7" s="33"/>
      <c r="AG7" s="33"/>
      <c r="AH7" s="33"/>
      <c r="AJ7" s="33"/>
      <c r="AK7" s="33"/>
      <c r="AL7" s="33"/>
      <c r="AM7" s="33"/>
      <c r="AN7" s="33"/>
      <c r="AO7" s="33"/>
      <c r="AP7" s="33"/>
      <c r="AQ7" s="33"/>
      <c r="AR7" s="33"/>
      <c r="BK7" s="33"/>
      <c r="BL7" s="33"/>
      <c r="BM7" s="33"/>
      <c r="BO7" s="33"/>
      <c r="BP7" s="171"/>
      <c r="BQ7" s="171"/>
      <c r="BR7" s="171"/>
      <c r="BS7" s="171"/>
      <c r="BT7" s="171"/>
      <c r="BU7" s="171"/>
      <c r="BV7" s="171"/>
      <c r="BW7" s="171"/>
      <c r="BX7" s="171"/>
      <c r="BY7" s="171"/>
      <c r="BZ7" s="171"/>
      <c r="CA7" s="171"/>
      <c r="CB7" s="171"/>
      <c r="CC7" s="171"/>
      <c r="CD7" s="171"/>
      <c r="CE7" s="171"/>
      <c r="CF7" s="171"/>
      <c r="CG7" s="171"/>
      <c r="CH7" s="171"/>
      <c r="CI7" s="171"/>
      <c r="CJ7" s="171"/>
      <c r="CK7" s="171"/>
      <c r="CL7" s="171"/>
      <c r="CM7" s="171"/>
      <c r="CN7" s="171"/>
      <c r="CO7" s="171"/>
      <c r="CP7" s="171"/>
    </row>
    <row r="8" spans="1:94" s="12" customFormat="1" ht="18" customHeight="1" x14ac:dyDescent="0.2">
      <c r="A8" s="33"/>
      <c r="B8" s="33"/>
      <c r="C8" s="33"/>
      <c r="D8" s="33"/>
      <c r="E8" s="171"/>
      <c r="F8" s="171"/>
      <c r="G8" s="177"/>
      <c r="H8" s="177"/>
      <c r="I8" s="33"/>
      <c r="J8" s="33"/>
      <c r="K8" s="33"/>
      <c r="L8" s="33"/>
      <c r="M8" s="33"/>
      <c r="N8" s="33"/>
      <c r="O8" s="33"/>
      <c r="P8" s="33"/>
      <c r="Q8" s="33"/>
      <c r="R8" s="33"/>
      <c r="S8" s="33"/>
      <c r="T8" s="33"/>
      <c r="U8" s="33"/>
      <c r="V8" s="33"/>
      <c r="W8" s="33"/>
      <c r="X8" s="33"/>
      <c r="Y8" s="33"/>
      <c r="Z8" s="33"/>
      <c r="AA8" s="33"/>
      <c r="AB8" s="33"/>
      <c r="AC8" s="33"/>
      <c r="AD8" s="33"/>
      <c r="AE8" s="33"/>
      <c r="AF8" s="33"/>
      <c r="AG8" s="33"/>
      <c r="AH8" s="33"/>
      <c r="AJ8" s="33"/>
      <c r="AK8" s="33"/>
      <c r="AL8" s="33"/>
      <c r="AM8" s="33"/>
      <c r="AN8" s="33"/>
      <c r="AO8" s="33"/>
      <c r="AP8" s="33"/>
      <c r="AQ8" s="33"/>
      <c r="AR8" s="33"/>
      <c r="BK8" s="33"/>
      <c r="BL8" s="33"/>
      <c r="BM8" s="33"/>
      <c r="BO8" s="33"/>
      <c r="BP8" s="171"/>
      <c r="BQ8" s="171"/>
      <c r="BR8" s="171"/>
      <c r="BS8" s="171"/>
      <c r="BT8" s="171"/>
      <c r="BU8" s="171"/>
      <c r="BV8" s="171"/>
      <c r="BW8" s="171"/>
      <c r="BX8" s="171"/>
      <c r="BY8" s="171"/>
      <c r="BZ8" s="171"/>
      <c r="CA8" s="171"/>
      <c r="CB8" s="171"/>
      <c r="CC8" s="171"/>
      <c r="CD8" s="171"/>
      <c r="CE8" s="171"/>
      <c r="CF8" s="171"/>
      <c r="CG8" s="171"/>
      <c r="CH8" s="171"/>
      <c r="CI8" s="171"/>
      <c r="CJ8" s="171"/>
      <c r="CK8" s="171"/>
      <c r="CL8" s="171"/>
      <c r="CM8" s="171"/>
      <c r="CN8" s="171"/>
      <c r="CO8" s="171"/>
      <c r="CP8" s="171"/>
    </row>
    <row r="9" spans="1:94" s="174" customFormat="1" ht="28.5" customHeight="1" x14ac:dyDescent="0.2">
      <c r="A9" s="772" t="s">
        <v>12</v>
      </c>
      <c r="B9" s="772"/>
      <c r="C9" s="772"/>
      <c r="D9" s="772"/>
      <c r="E9" s="772"/>
      <c r="F9" s="772"/>
      <c r="G9" s="772"/>
      <c r="H9" s="772"/>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2"/>
      <c r="AL9" s="772"/>
      <c r="AM9" s="772"/>
      <c r="AN9" s="772"/>
      <c r="AO9" s="772"/>
      <c r="AP9" s="772"/>
      <c r="AQ9" s="772"/>
      <c r="AR9" s="772"/>
      <c r="AS9" s="772"/>
      <c r="AT9" s="772"/>
      <c r="AU9" s="772"/>
      <c r="AV9" s="772"/>
      <c r="AW9" s="772"/>
      <c r="AX9" s="772"/>
      <c r="AY9" s="772"/>
      <c r="AZ9" s="772"/>
      <c r="BA9" s="772"/>
      <c r="BB9" s="772"/>
      <c r="BC9" s="772"/>
      <c r="BD9" s="772"/>
      <c r="BE9" s="772"/>
      <c r="BF9" s="772"/>
      <c r="BG9" s="772"/>
      <c r="BH9" s="772"/>
      <c r="BI9" s="772"/>
      <c r="BJ9" s="772"/>
      <c r="BK9" s="772"/>
      <c r="BL9" s="772"/>
      <c r="BM9" s="772"/>
      <c r="BN9" s="772"/>
      <c r="BO9" s="772"/>
      <c r="BP9" s="772"/>
      <c r="BQ9" s="772"/>
      <c r="BR9" s="772"/>
      <c r="BS9" s="772"/>
      <c r="BT9" s="772"/>
      <c r="BU9" s="772"/>
      <c r="BV9" s="772"/>
      <c r="BW9" s="772"/>
      <c r="BX9" s="772"/>
      <c r="BY9" s="772"/>
      <c r="BZ9" s="772"/>
      <c r="CA9" s="772"/>
      <c r="CB9" s="772"/>
      <c r="CC9" s="772"/>
      <c r="CD9" s="772"/>
      <c r="CE9" s="772"/>
      <c r="CF9" s="772"/>
      <c r="CG9" s="772"/>
      <c r="CH9" s="772"/>
      <c r="CI9" s="772"/>
      <c r="CJ9" s="772"/>
      <c r="CK9" s="772"/>
      <c r="CL9" s="772"/>
      <c r="CM9" s="772"/>
      <c r="CN9" s="772"/>
      <c r="CO9" s="237"/>
      <c r="CP9" s="237"/>
    </row>
    <row r="10" spans="1:94" s="174" customFormat="1" ht="28.5" customHeight="1" x14ac:dyDescent="0.2">
      <c r="A10" s="237"/>
      <c r="B10" s="237"/>
      <c r="C10" s="237"/>
      <c r="D10" s="237"/>
      <c r="E10" s="237"/>
      <c r="F10" s="237"/>
      <c r="G10" s="237"/>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c r="BT10" s="237"/>
      <c r="BU10" s="237"/>
      <c r="BV10" s="237"/>
      <c r="BW10" s="237"/>
      <c r="BX10" s="237"/>
      <c r="BY10" s="237"/>
      <c r="BZ10" s="237"/>
      <c r="CA10" s="237"/>
      <c r="CB10" s="237"/>
      <c r="CC10" s="237"/>
      <c r="CD10" s="237"/>
      <c r="CE10" s="237"/>
      <c r="CF10" s="237"/>
      <c r="CG10" s="237"/>
      <c r="CH10" s="237"/>
      <c r="CI10" s="237"/>
      <c r="CJ10" s="237"/>
      <c r="CK10" s="237"/>
      <c r="CL10" s="237"/>
      <c r="CM10" s="237"/>
      <c r="CN10" s="237"/>
      <c r="CO10" s="237"/>
      <c r="CP10" s="237"/>
    </row>
    <row r="11" spans="1:94" s="174" customFormat="1" ht="18" customHeight="1" x14ac:dyDescent="0.2">
      <c r="A11" s="180"/>
      <c r="B11" s="180"/>
      <c r="E11" s="175"/>
      <c r="F11" s="175"/>
      <c r="G11" s="176"/>
      <c r="H11" s="176"/>
    </row>
    <row r="12" spans="1:94" s="174" customFormat="1" ht="92.25" customHeight="1" x14ac:dyDescent="0.2">
      <c r="A12" s="773" t="s">
        <v>408</v>
      </c>
      <c r="B12" s="773"/>
      <c r="C12" s="773"/>
      <c r="D12" s="773"/>
      <c r="E12" s="773"/>
      <c r="F12" s="773"/>
      <c r="G12" s="773"/>
      <c r="H12" s="773"/>
      <c r="I12" s="773"/>
      <c r="J12" s="773"/>
      <c r="K12" s="773"/>
      <c r="L12" s="773"/>
      <c r="M12" s="773"/>
      <c r="N12" s="773"/>
      <c r="O12" s="773"/>
      <c r="P12" s="773"/>
      <c r="Q12" s="773"/>
      <c r="R12" s="773"/>
      <c r="S12" s="773"/>
      <c r="T12" s="773"/>
      <c r="U12" s="773"/>
      <c r="V12" s="773"/>
      <c r="W12" s="773"/>
      <c r="X12" s="773"/>
      <c r="Y12" s="773"/>
      <c r="Z12" s="773"/>
      <c r="AA12" s="773"/>
      <c r="AB12" s="773"/>
      <c r="AC12" s="773"/>
      <c r="AD12" s="773"/>
      <c r="AE12" s="773"/>
      <c r="AF12" s="773"/>
      <c r="AG12" s="773"/>
      <c r="AH12" s="773"/>
      <c r="AI12" s="773"/>
      <c r="AJ12" s="773"/>
      <c r="AK12" s="773"/>
      <c r="AL12" s="773"/>
      <c r="AM12" s="773"/>
      <c r="AN12" s="773"/>
      <c r="AO12" s="773"/>
      <c r="AP12" s="773"/>
      <c r="AQ12" s="773"/>
      <c r="AR12" s="773"/>
      <c r="AS12" s="773"/>
      <c r="AT12" s="773"/>
      <c r="AU12" s="773"/>
      <c r="AV12" s="773"/>
      <c r="AW12" s="773"/>
      <c r="AX12" s="773"/>
      <c r="AY12" s="773"/>
      <c r="AZ12" s="773"/>
      <c r="BA12" s="773"/>
      <c r="BB12" s="773"/>
      <c r="BC12" s="773"/>
      <c r="BD12" s="773"/>
      <c r="BE12" s="773"/>
      <c r="BF12" s="773"/>
      <c r="BG12" s="773"/>
      <c r="BH12" s="773"/>
      <c r="BI12" s="773"/>
      <c r="BJ12" s="773"/>
      <c r="BK12" s="773"/>
      <c r="BL12" s="773"/>
      <c r="BM12" s="773"/>
      <c r="BN12" s="773"/>
      <c r="BO12" s="773"/>
      <c r="BP12" s="773"/>
      <c r="BQ12" s="773"/>
      <c r="BR12" s="773"/>
      <c r="BS12" s="773"/>
      <c r="BT12" s="773"/>
      <c r="BU12" s="773"/>
      <c r="BV12" s="773"/>
      <c r="BW12" s="773"/>
      <c r="BX12" s="773"/>
      <c r="BY12" s="773"/>
      <c r="BZ12" s="773"/>
      <c r="CA12" s="773"/>
      <c r="CB12" s="773"/>
      <c r="CC12" s="773"/>
      <c r="CD12" s="773"/>
      <c r="CE12" s="773"/>
      <c r="CF12" s="773"/>
      <c r="CG12" s="773"/>
      <c r="CH12" s="773"/>
      <c r="CI12" s="773"/>
      <c r="CJ12" s="773"/>
      <c r="CK12" s="773"/>
      <c r="CL12" s="773"/>
      <c r="CM12" s="773"/>
      <c r="CN12" s="773"/>
      <c r="CO12" s="238"/>
      <c r="CP12" s="238"/>
    </row>
    <row r="13" spans="1:94" s="174" customFormat="1" ht="18" customHeight="1" x14ac:dyDescent="0.2">
      <c r="A13" s="181"/>
      <c r="B13" s="181"/>
      <c r="C13" s="26"/>
      <c r="D13" s="26"/>
      <c r="E13" s="236"/>
      <c r="F13" s="236"/>
      <c r="G13" s="182"/>
      <c r="H13" s="182"/>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row>
    <row r="14" spans="1:94" s="174" customFormat="1" ht="18" customHeight="1" x14ac:dyDescent="0.2">
      <c r="A14" s="181"/>
      <c r="B14" s="181"/>
      <c r="C14" s="26"/>
      <c r="D14" s="26"/>
      <c r="E14" s="236"/>
      <c r="F14" s="236"/>
      <c r="G14" s="182"/>
      <c r="H14" s="182"/>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row>
    <row r="15" spans="1:94" s="174" customFormat="1" ht="18" customHeight="1" x14ac:dyDescent="0.2">
      <c r="A15" s="40"/>
      <c r="B15" s="40"/>
      <c r="C15" s="26"/>
      <c r="D15" s="26"/>
      <c r="E15" s="236"/>
      <c r="F15" s="236"/>
      <c r="G15" s="182"/>
      <c r="H15" s="182"/>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row>
    <row r="16" spans="1:94" s="174" customFormat="1" ht="18" customHeight="1" x14ac:dyDescent="0.2">
      <c r="A16" s="40"/>
      <c r="B16" s="40"/>
      <c r="C16" s="26"/>
      <c r="D16" s="26"/>
      <c r="E16" s="236"/>
      <c r="F16" s="236"/>
      <c r="G16" s="182"/>
      <c r="H16" s="182"/>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row>
    <row r="17" spans="1:162" s="174" customFormat="1" ht="18" customHeight="1" x14ac:dyDescent="0.2">
      <c r="A17" s="557" t="s">
        <v>13</v>
      </c>
      <c r="B17" s="557"/>
      <c r="C17" s="557"/>
      <c r="D17" s="557"/>
      <c r="E17" s="557"/>
      <c r="F17" s="557"/>
      <c r="G17" s="557"/>
      <c r="H17" s="557"/>
      <c r="I17" s="557"/>
      <c r="J17" s="557"/>
      <c r="K17" s="557"/>
      <c r="L17" s="557"/>
      <c r="M17" s="557"/>
      <c r="N17" s="557"/>
      <c r="O17" s="557"/>
      <c r="P17" s="557"/>
      <c r="Q17" s="557"/>
      <c r="R17" s="557"/>
      <c r="S17" s="557"/>
      <c r="T17" s="557"/>
      <c r="U17" s="557"/>
      <c r="V17" s="557"/>
      <c r="W17" s="557"/>
      <c r="X17" s="557"/>
      <c r="Y17" s="557"/>
      <c r="Z17" s="557"/>
      <c r="AA17" s="557"/>
      <c r="AB17" s="557"/>
      <c r="AC17" s="557"/>
      <c r="AD17" s="557"/>
      <c r="AE17" s="557"/>
      <c r="AF17" s="557"/>
      <c r="AG17" s="557"/>
      <c r="AH17" s="557"/>
      <c r="AI17" s="557"/>
      <c r="AJ17" s="557"/>
      <c r="AK17" s="557"/>
      <c r="AL17" s="557"/>
      <c r="AM17" s="557"/>
      <c r="AN17" s="557"/>
      <c r="AO17" s="557"/>
      <c r="AP17" s="557"/>
      <c r="AQ17" s="557"/>
      <c r="AR17" s="557"/>
      <c r="AS17" s="557"/>
      <c r="AT17" s="557"/>
      <c r="AU17" s="557"/>
      <c r="AV17" s="557"/>
      <c r="AW17" s="557"/>
      <c r="AX17" s="557"/>
      <c r="AY17" s="557"/>
      <c r="AZ17" s="557"/>
      <c r="BA17" s="557"/>
      <c r="BB17" s="557"/>
      <c r="BC17" s="557"/>
      <c r="BD17" s="557"/>
      <c r="BE17" s="557"/>
      <c r="BF17" s="557"/>
      <c r="BG17" s="557"/>
      <c r="BH17" s="557"/>
      <c r="BI17" s="557"/>
      <c r="BJ17" s="557"/>
      <c r="BK17" s="557"/>
      <c r="BL17" s="557"/>
      <c r="BM17" s="557"/>
      <c r="BN17" s="557"/>
      <c r="BO17" s="557"/>
      <c r="BP17" s="557"/>
      <c r="BQ17" s="557"/>
      <c r="BR17" s="557"/>
      <c r="BS17" s="557"/>
      <c r="BT17" s="557"/>
      <c r="BU17" s="557"/>
      <c r="BV17" s="557"/>
      <c r="BW17" s="557"/>
      <c r="BX17" s="557"/>
      <c r="BY17" s="557"/>
      <c r="BZ17" s="557"/>
      <c r="CA17" s="557"/>
      <c r="CB17" s="557"/>
      <c r="CC17" s="557"/>
      <c r="CD17" s="557"/>
      <c r="CE17" s="557"/>
      <c r="CF17" s="557"/>
      <c r="CG17" s="557"/>
      <c r="CH17" s="557"/>
      <c r="CI17" s="557"/>
      <c r="CJ17" s="557"/>
      <c r="CK17" s="557"/>
      <c r="CL17" s="557"/>
      <c r="CM17" s="557"/>
      <c r="CN17" s="557"/>
      <c r="CO17" s="236"/>
      <c r="CP17" s="236"/>
    </row>
    <row r="18" spans="1:162" s="174" customFormat="1" ht="18" customHeight="1" x14ac:dyDescent="0.2">
      <c r="A18" s="236"/>
      <c r="B18" s="236"/>
      <c r="C18" s="236"/>
      <c r="D18" s="236"/>
      <c r="E18" s="236"/>
      <c r="F18" s="236"/>
      <c r="G18" s="236"/>
      <c r="H18" s="236"/>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c r="BO18" s="236"/>
      <c r="BP18" s="236"/>
      <c r="BQ18" s="236"/>
      <c r="BR18" s="236"/>
      <c r="BS18" s="236"/>
      <c r="BT18" s="236"/>
      <c r="BU18" s="236"/>
      <c r="BV18" s="236"/>
      <c r="BW18" s="236"/>
      <c r="BX18" s="236"/>
      <c r="BY18" s="236"/>
      <c r="BZ18" s="236"/>
      <c r="CA18" s="236"/>
      <c r="CB18" s="236"/>
      <c r="CC18" s="236"/>
      <c r="CD18" s="236"/>
      <c r="CE18" s="236"/>
      <c r="CF18" s="236"/>
      <c r="CG18" s="236"/>
      <c r="CH18" s="236"/>
      <c r="CI18" s="236"/>
      <c r="CJ18" s="236"/>
      <c r="CK18" s="236"/>
      <c r="CL18" s="236"/>
      <c r="CM18" s="236"/>
      <c r="CN18" s="236"/>
      <c r="CO18" s="236"/>
      <c r="CP18" s="236"/>
    </row>
    <row r="19" spans="1:162" s="174" customFormat="1" ht="119.5" customHeight="1" x14ac:dyDescent="0.2">
      <c r="A19" s="769" t="s">
        <v>79</v>
      </c>
      <c r="B19" s="769"/>
      <c r="C19" s="769"/>
      <c r="D19" s="769"/>
      <c r="E19" s="769"/>
      <c r="F19" s="769"/>
      <c r="G19" s="769"/>
      <c r="H19" s="769"/>
      <c r="I19" s="769"/>
      <c r="J19" s="769"/>
      <c r="K19" s="769"/>
      <c r="L19" s="770" t="s">
        <v>409</v>
      </c>
      <c r="M19" s="770"/>
      <c r="N19" s="770"/>
      <c r="O19" s="770"/>
      <c r="P19" s="770"/>
      <c r="Q19" s="770"/>
      <c r="R19" s="770"/>
      <c r="S19" s="770"/>
      <c r="T19" s="770"/>
      <c r="U19" s="770"/>
      <c r="V19" s="770"/>
      <c r="W19" s="770"/>
      <c r="X19" s="770"/>
      <c r="Y19" s="770"/>
      <c r="Z19" s="770"/>
      <c r="AA19" s="770"/>
      <c r="AB19" s="770"/>
      <c r="AC19" s="770"/>
      <c r="AD19" s="770"/>
      <c r="AE19" s="770"/>
      <c r="AF19" s="770"/>
      <c r="AG19" s="770"/>
      <c r="AH19" s="770"/>
      <c r="AI19" s="770"/>
      <c r="AJ19" s="770"/>
      <c r="AK19" s="770"/>
      <c r="AL19" s="770"/>
      <c r="AM19" s="770"/>
      <c r="AN19" s="770"/>
      <c r="AO19" s="770"/>
      <c r="AP19" s="770"/>
      <c r="AQ19" s="770"/>
      <c r="AR19" s="770"/>
      <c r="AS19" s="770"/>
      <c r="AT19" s="770"/>
      <c r="AU19" s="770"/>
      <c r="AV19" s="770"/>
      <c r="AW19" s="770"/>
      <c r="AX19" s="770"/>
      <c r="AY19" s="770"/>
      <c r="AZ19" s="770"/>
      <c r="BA19" s="770"/>
      <c r="BB19" s="770"/>
      <c r="BC19" s="770"/>
      <c r="BD19" s="770"/>
      <c r="BE19" s="770"/>
      <c r="BF19" s="770"/>
      <c r="BG19" s="770"/>
      <c r="BH19" s="770"/>
      <c r="BI19" s="770"/>
      <c r="BJ19" s="770"/>
      <c r="BK19" s="770"/>
      <c r="BL19" s="770"/>
      <c r="BM19" s="770"/>
      <c r="BN19" s="770"/>
      <c r="BO19" s="770"/>
      <c r="BP19" s="770"/>
      <c r="BQ19" s="770"/>
      <c r="BR19" s="770"/>
      <c r="BS19" s="770"/>
      <c r="BT19" s="770"/>
      <c r="BU19" s="770"/>
      <c r="BV19" s="770"/>
      <c r="BW19" s="770"/>
      <c r="BX19" s="770"/>
      <c r="BY19" s="770"/>
      <c r="BZ19" s="770"/>
      <c r="CA19" s="770"/>
      <c r="CB19" s="770"/>
      <c r="CC19" s="770"/>
      <c r="CD19" s="770"/>
      <c r="CE19" s="770"/>
      <c r="CF19" s="770"/>
      <c r="CG19" s="238"/>
      <c r="CH19" s="238"/>
      <c r="CI19" s="238"/>
      <c r="CJ19" s="238"/>
      <c r="CK19" s="238"/>
      <c r="CL19" s="238"/>
      <c r="CM19" s="238"/>
      <c r="CN19" s="238"/>
      <c r="CO19" s="238"/>
      <c r="CP19" s="238"/>
    </row>
    <row r="20" spans="1:162" s="174" customFormat="1" ht="18" customHeight="1" x14ac:dyDescent="0.2">
      <c r="A20" s="26"/>
      <c r="B20" s="26"/>
      <c r="C20" s="181"/>
      <c r="D20" s="26"/>
      <c r="E20" s="236"/>
      <c r="F20" s="236"/>
      <c r="G20" s="182"/>
      <c r="H20" s="182"/>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row>
    <row r="21" spans="1:162" s="174" customFormat="1" ht="56.25" customHeight="1" x14ac:dyDescent="0.2">
      <c r="A21" s="769" t="s">
        <v>80</v>
      </c>
      <c r="B21" s="769"/>
      <c r="C21" s="769"/>
      <c r="D21" s="769"/>
      <c r="E21" s="769"/>
      <c r="F21" s="769"/>
      <c r="G21" s="769"/>
      <c r="H21" s="769"/>
      <c r="I21" s="769"/>
      <c r="J21" s="769"/>
      <c r="K21" s="769"/>
      <c r="L21" s="770" t="s">
        <v>81</v>
      </c>
      <c r="M21" s="770"/>
      <c r="N21" s="770"/>
      <c r="O21" s="770"/>
      <c r="P21" s="770"/>
      <c r="Q21" s="770"/>
      <c r="R21" s="770"/>
      <c r="S21" s="770"/>
      <c r="T21" s="770"/>
      <c r="U21" s="770"/>
      <c r="V21" s="770"/>
      <c r="W21" s="770"/>
      <c r="X21" s="770"/>
      <c r="Y21" s="770"/>
      <c r="Z21" s="770"/>
      <c r="AA21" s="770"/>
      <c r="AB21" s="770"/>
      <c r="AC21" s="770"/>
      <c r="AD21" s="770"/>
      <c r="AE21" s="770"/>
      <c r="AF21" s="770"/>
      <c r="AG21" s="770"/>
      <c r="AH21" s="770"/>
      <c r="AI21" s="770"/>
      <c r="AJ21" s="770"/>
      <c r="AK21" s="770"/>
      <c r="AL21" s="770"/>
      <c r="AM21" s="770"/>
      <c r="AN21" s="770"/>
      <c r="AO21" s="770"/>
      <c r="AP21" s="770"/>
      <c r="AQ21" s="770"/>
      <c r="AR21" s="770"/>
      <c r="AS21" s="770"/>
      <c r="AT21" s="770"/>
      <c r="AU21" s="770"/>
      <c r="AV21" s="770"/>
      <c r="AW21" s="770"/>
      <c r="AX21" s="770"/>
      <c r="AY21" s="770"/>
      <c r="AZ21" s="770"/>
      <c r="BA21" s="770"/>
      <c r="BB21" s="770"/>
      <c r="BC21" s="770"/>
      <c r="BD21" s="770"/>
      <c r="BE21" s="770"/>
      <c r="BF21" s="770"/>
      <c r="BG21" s="770"/>
      <c r="BH21" s="770"/>
      <c r="BI21" s="770"/>
      <c r="BJ21" s="770"/>
      <c r="BK21" s="770"/>
      <c r="BL21" s="770"/>
      <c r="BM21" s="770"/>
      <c r="BN21" s="770"/>
      <c r="BO21" s="770"/>
      <c r="BP21" s="770"/>
      <c r="BQ21" s="770"/>
      <c r="BR21" s="770"/>
      <c r="BS21" s="770"/>
      <c r="BT21" s="770"/>
      <c r="BU21" s="770"/>
      <c r="BV21" s="770"/>
      <c r="BW21" s="770"/>
      <c r="BX21" s="770"/>
      <c r="BY21" s="770"/>
      <c r="BZ21" s="770"/>
      <c r="CA21" s="770"/>
      <c r="CB21" s="770"/>
      <c r="CC21" s="770"/>
      <c r="CD21" s="770"/>
      <c r="CE21" s="770"/>
      <c r="CF21" s="770"/>
      <c r="CG21" s="238"/>
      <c r="CH21" s="238"/>
      <c r="CI21" s="238"/>
      <c r="CJ21" s="238"/>
      <c r="CK21" s="238"/>
      <c r="CL21" s="238"/>
      <c r="CM21" s="238"/>
      <c r="CN21" s="238"/>
      <c r="CO21" s="238"/>
      <c r="CP21" s="238"/>
    </row>
    <row r="22" spans="1:162" s="174" customFormat="1" ht="18" customHeight="1" x14ac:dyDescent="0.2">
      <c r="A22" s="181"/>
      <c r="B22" s="181"/>
      <c r="C22" s="26"/>
      <c r="D22" s="26"/>
      <c r="E22" s="236"/>
      <c r="F22" s="236"/>
      <c r="G22" s="182"/>
      <c r="H22" s="182"/>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row>
    <row r="23" spans="1:162" s="174" customFormat="1" ht="56.25" customHeight="1" x14ac:dyDescent="0.2">
      <c r="A23" s="769" t="s">
        <v>82</v>
      </c>
      <c r="B23" s="769"/>
      <c r="C23" s="769"/>
      <c r="D23" s="769"/>
      <c r="E23" s="769"/>
      <c r="F23" s="769"/>
      <c r="G23" s="769"/>
      <c r="H23" s="769"/>
      <c r="I23" s="769"/>
      <c r="J23" s="769"/>
      <c r="K23" s="769"/>
      <c r="L23" s="770" t="s">
        <v>410</v>
      </c>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0"/>
      <c r="AL23" s="770"/>
      <c r="AM23" s="770"/>
      <c r="AN23" s="770"/>
      <c r="AO23" s="770"/>
      <c r="AP23" s="770"/>
      <c r="AQ23" s="770"/>
      <c r="AR23" s="770"/>
      <c r="AS23" s="770"/>
      <c r="AT23" s="770"/>
      <c r="AU23" s="770"/>
      <c r="AV23" s="770"/>
      <c r="AW23" s="770"/>
      <c r="AX23" s="770"/>
      <c r="AY23" s="770"/>
      <c r="AZ23" s="770"/>
      <c r="BA23" s="770"/>
      <c r="BB23" s="770"/>
      <c r="BC23" s="770"/>
      <c r="BD23" s="770"/>
      <c r="BE23" s="770"/>
      <c r="BF23" s="770"/>
      <c r="BG23" s="770"/>
      <c r="BH23" s="770"/>
      <c r="BI23" s="770"/>
      <c r="BJ23" s="770"/>
      <c r="BK23" s="770"/>
      <c r="BL23" s="770"/>
      <c r="BM23" s="770"/>
      <c r="BN23" s="770"/>
      <c r="BO23" s="770"/>
      <c r="BP23" s="770"/>
      <c r="BQ23" s="770"/>
      <c r="BR23" s="770"/>
      <c r="BS23" s="770"/>
      <c r="BT23" s="770"/>
      <c r="BU23" s="770"/>
      <c r="BV23" s="770"/>
      <c r="BW23" s="770"/>
      <c r="BX23" s="770"/>
      <c r="BY23" s="770"/>
      <c r="BZ23" s="770"/>
      <c r="CA23" s="770"/>
      <c r="CB23" s="770"/>
      <c r="CC23" s="770"/>
      <c r="CD23" s="770"/>
      <c r="CE23" s="770"/>
      <c r="CF23" s="770"/>
      <c r="CG23" s="238"/>
      <c r="CH23" s="238"/>
      <c r="CI23" s="238"/>
      <c r="CJ23" s="238"/>
      <c r="CK23" s="238"/>
      <c r="CL23" s="238"/>
      <c r="CM23" s="238"/>
      <c r="CN23" s="238"/>
      <c r="CO23" s="238"/>
      <c r="CP23" s="238"/>
    </row>
    <row r="24" spans="1:162" s="174" customFormat="1" ht="18" customHeight="1" x14ac:dyDescent="0.2">
      <c r="A24" s="26"/>
      <c r="B24" s="26"/>
      <c r="C24" s="26"/>
      <c r="D24" s="26"/>
      <c r="E24" s="236"/>
      <c r="F24" s="236"/>
      <c r="G24" s="182"/>
      <c r="H24" s="182"/>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6"/>
      <c r="BW24" s="26"/>
      <c r="BX24" s="26"/>
      <c r="BY24" s="26"/>
      <c r="BZ24" s="26"/>
      <c r="CA24" s="26"/>
      <c r="CB24" s="26"/>
      <c r="CC24" s="26"/>
      <c r="CD24" s="26"/>
      <c r="CE24" s="26"/>
      <c r="CF24" s="26"/>
      <c r="CG24" s="26"/>
      <c r="CH24" s="26"/>
      <c r="CI24" s="26"/>
      <c r="CJ24" s="26"/>
      <c r="CK24" s="26"/>
      <c r="CL24" s="26"/>
      <c r="CM24" s="26"/>
      <c r="CN24" s="26"/>
      <c r="CO24" s="26"/>
      <c r="CP24" s="26"/>
    </row>
    <row r="25" spans="1:162" s="174" customFormat="1" ht="57" customHeight="1" x14ac:dyDescent="0.2">
      <c r="A25" s="769" t="s">
        <v>83</v>
      </c>
      <c r="B25" s="769"/>
      <c r="C25" s="769"/>
      <c r="D25" s="769"/>
      <c r="E25" s="769"/>
      <c r="F25" s="769"/>
      <c r="G25" s="769"/>
      <c r="H25" s="769"/>
      <c r="I25" s="769"/>
      <c r="J25" s="769"/>
      <c r="K25" s="769"/>
      <c r="L25" s="770" t="s">
        <v>84</v>
      </c>
      <c r="M25" s="770"/>
      <c r="N25" s="770"/>
      <c r="O25" s="770"/>
      <c r="P25" s="770"/>
      <c r="Q25" s="770"/>
      <c r="R25" s="770"/>
      <c r="S25" s="770"/>
      <c r="T25" s="770"/>
      <c r="U25" s="770"/>
      <c r="V25" s="770"/>
      <c r="W25" s="770"/>
      <c r="X25" s="770"/>
      <c r="Y25" s="770"/>
      <c r="Z25" s="770"/>
      <c r="AA25" s="770"/>
      <c r="AB25" s="770"/>
      <c r="AC25" s="770"/>
      <c r="AD25" s="770"/>
      <c r="AE25" s="770"/>
      <c r="AF25" s="770"/>
      <c r="AG25" s="770"/>
      <c r="AH25" s="770"/>
      <c r="AI25" s="770"/>
      <c r="AJ25" s="770"/>
      <c r="AK25" s="770"/>
      <c r="AL25" s="770"/>
      <c r="AM25" s="770"/>
      <c r="AN25" s="770"/>
      <c r="AO25" s="770"/>
      <c r="AP25" s="770"/>
      <c r="AQ25" s="770"/>
      <c r="AR25" s="770"/>
      <c r="AS25" s="770"/>
      <c r="AT25" s="770"/>
      <c r="AU25" s="770"/>
      <c r="AV25" s="770"/>
      <c r="AW25" s="770"/>
      <c r="AX25" s="770"/>
      <c r="AY25" s="770"/>
      <c r="AZ25" s="770"/>
      <c r="BA25" s="770"/>
      <c r="BB25" s="770"/>
      <c r="BC25" s="770"/>
      <c r="BD25" s="770"/>
      <c r="BE25" s="770"/>
      <c r="BF25" s="770"/>
      <c r="BG25" s="770"/>
      <c r="BH25" s="770"/>
      <c r="BI25" s="770"/>
      <c r="BJ25" s="770"/>
      <c r="BK25" s="770"/>
      <c r="BL25" s="770"/>
      <c r="BM25" s="770"/>
      <c r="BN25" s="770"/>
      <c r="BO25" s="770"/>
      <c r="BP25" s="770"/>
      <c r="BQ25" s="770"/>
      <c r="BR25" s="770"/>
      <c r="BS25" s="770"/>
      <c r="BT25" s="770"/>
      <c r="BU25" s="770"/>
      <c r="BV25" s="770"/>
      <c r="BW25" s="770"/>
      <c r="BX25" s="770"/>
      <c r="BY25" s="770"/>
      <c r="BZ25" s="770"/>
      <c r="CA25" s="770"/>
      <c r="CB25" s="770"/>
      <c r="CC25" s="770"/>
      <c r="CD25" s="770"/>
      <c r="CE25" s="770"/>
      <c r="CF25" s="770"/>
      <c r="CG25" s="238"/>
      <c r="CH25" s="238"/>
      <c r="CI25" s="238"/>
      <c r="CJ25" s="238"/>
      <c r="CK25" s="238"/>
      <c r="CL25" s="238"/>
      <c r="CM25" s="238"/>
      <c r="CN25" s="238"/>
      <c r="CO25" s="238"/>
      <c r="CP25" s="238"/>
    </row>
    <row r="26" spans="1:162" ht="18" customHeight="1" x14ac:dyDescent="0.2">
      <c r="A26" s="95"/>
      <c r="B26" s="95"/>
      <c r="C26" s="95"/>
      <c r="D26" s="95"/>
      <c r="E26" s="74"/>
      <c r="F26" s="74"/>
      <c r="G26" s="96"/>
      <c r="H26" s="96"/>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c r="AO26" s="95"/>
      <c r="AP26" s="95"/>
      <c r="AQ26" s="95"/>
      <c r="AR26" s="95"/>
      <c r="AS26" s="95"/>
      <c r="AT26" s="95"/>
      <c r="AU26" s="95"/>
      <c r="AV26" s="95"/>
      <c r="AW26" s="95"/>
      <c r="AX26" s="95"/>
      <c r="AY26" s="95"/>
      <c r="AZ26" s="95"/>
      <c r="BA26" s="95"/>
      <c r="BB26" s="95"/>
      <c r="BC26" s="95"/>
      <c r="BD26" s="95"/>
      <c r="BE26" s="95"/>
      <c r="BF26" s="95"/>
      <c r="BG26" s="95"/>
      <c r="BH26" s="95"/>
      <c r="BI26" s="95"/>
      <c r="BJ26" s="95"/>
      <c r="BK26" s="95"/>
      <c r="BL26" s="95"/>
      <c r="BM26" s="95"/>
      <c r="BN26" s="95"/>
      <c r="BO26" s="95"/>
      <c r="BP26" s="95"/>
      <c r="BQ26" s="95"/>
      <c r="BR26" s="95"/>
      <c r="BS26" s="95"/>
      <c r="BT26" s="95"/>
      <c r="BU26" s="95"/>
      <c r="BV26" s="95"/>
      <c r="BW26" s="95"/>
      <c r="BX26" s="95"/>
      <c r="BY26" s="95"/>
      <c r="BZ26" s="95"/>
      <c r="CA26" s="95"/>
      <c r="CB26" s="95"/>
      <c r="CC26" s="95"/>
      <c r="CD26" s="95"/>
      <c r="CE26" s="95"/>
      <c r="CF26" s="95"/>
      <c r="CG26" s="95"/>
      <c r="CH26" s="95"/>
      <c r="CI26" s="95"/>
      <c r="CJ26" s="95"/>
      <c r="CK26" s="95"/>
      <c r="CL26" s="95"/>
      <c r="CM26" s="95"/>
      <c r="CN26" s="95"/>
      <c r="CO26" s="95"/>
      <c r="CP26" s="95"/>
    </row>
    <row r="27" spans="1:162" ht="57" customHeight="1" x14ac:dyDescent="0.2">
      <c r="A27" s="769" t="s">
        <v>411</v>
      </c>
      <c r="B27" s="769"/>
      <c r="C27" s="769"/>
      <c r="D27" s="769"/>
      <c r="E27" s="769"/>
      <c r="F27" s="769"/>
      <c r="G27" s="769"/>
      <c r="H27" s="769"/>
      <c r="I27" s="769"/>
      <c r="J27" s="769"/>
      <c r="K27" s="769"/>
      <c r="L27" s="770" t="s">
        <v>412</v>
      </c>
      <c r="M27" s="770"/>
      <c r="N27" s="770"/>
      <c r="O27" s="770"/>
      <c r="P27" s="770"/>
      <c r="Q27" s="770"/>
      <c r="R27" s="770"/>
      <c r="S27" s="770"/>
      <c r="T27" s="770"/>
      <c r="U27" s="770"/>
      <c r="V27" s="770"/>
      <c r="W27" s="770"/>
      <c r="X27" s="770"/>
      <c r="Y27" s="770"/>
      <c r="Z27" s="770"/>
      <c r="AA27" s="770"/>
      <c r="AB27" s="770"/>
      <c r="AC27" s="770"/>
      <c r="AD27" s="770"/>
      <c r="AE27" s="770"/>
      <c r="AF27" s="770"/>
      <c r="AG27" s="770"/>
      <c r="AH27" s="770"/>
      <c r="AI27" s="770"/>
      <c r="AJ27" s="770"/>
      <c r="AK27" s="770"/>
      <c r="AL27" s="770"/>
      <c r="AM27" s="770"/>
      <c r="AN27" s="770"/>
      <c r="AO27" s="770"/>
      <c r="AP27" s="770"/>
      <c r="AQ27" s="770"/>
      <c r="AR27" s="770"/>
      <c r="AS27" s="770"/>
      <c r="AT27" s="770"/>
      <c r="AU27" s="770"/>
      <c r="AV27" s="770"/>
      <c r="AW27" s="770"/>
      <c r="AX27" s="770"/>
      <c r="AY27" s="770"/>
      <c r="AZ27" s="770"/>
      <c r="BA27" s="770"/>
      <c r="BB27" s="770"/>
      <c r="BC27" s="770"/>
      <c r="BD27" s="770"/>
      <c r="BE27" s="770"/>
      <c r="BF27" s="770"/>
      <c r="BG27" s="770"/>
      <c r="BH27" s="770"/>
      <c r="BI27" s="770"/>
      <c r="BJ27" s="770"/>
      <c r="BK27" s="770"/>
      <c r="BL27" s="770"/>
      <c r="BM27" s="770"/>
      <c r="BN27" s="770"/>
      <c r="BO27" s="770"/>
      <c r="BP27" s="770"/>
      <c r="BQ27" s="770"/>
      <c r="BR27" s="770"/>
      <c r="BS27" s="770"/>
      <c r="BT27" s="770"/>
      <c r="BU27" s="770"/>
      <c r="BV27" s="770"/>
      <c r="BW27" s="770"/>
      <c r="BX27" s="770"/>
      <c r="BY27" s="770"/>
      <c r="BZ27" s="770"/>
      <c r="CA27" s="770"/>
      <c r="CB27" s="770"/>
      <c r="CC27" s="770"/>
      <c r="CD27" s="770"/>
      <c r="CE27" s="770"/>
      <c r="CF27" s="770"/>
      <c r="CG27" s="95"/>
      <c r="CH27" s="95"/>
      <c r="CI27" s="95"/>
      <c r="CJ27" s="95"/>
      <c r="CK27" s="95"/>
      <c r="CL27" s="95"/>
      <c r="CM27" s="95"/>
      <c r="CN27" s="95"/>
      <c r="CO27" s="95"/>
      <c r="CP27" s="95"/>
    </row>
    <row r="28" spans="1:162" ht="18" customHeight="1" x14ac:dyDescent="0.2">
      <c r="A28" s="193"/>
      <c r="B28" s="193"/>
      <c r="CM28" s="194"/>
    </row>
    <row r="29" spans="1:162" s="168" customFormat="1" ht="18" customHeight="1" x14ac:dyDescent="0.2">
      <c r="A29" s="203"/>
      <c r="B29" s="203"/>
      <c r="C29" s="203"/>
      <c r="D29" s="203"/>
      <c r="E29" s="203"/>
      <c r="F29" s="203"/>
      <c r="G29" s="203"/>
      <c r="H29" s="203"/>
      <c r="I29" s="203"/>
      <c r="J29" s="203"/>
      <c r="K29" s="203"/>
      <c r="L29" s="203"/>
      <c r="M29" s="203"/>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3"/>
      <c r="AM29" s="203"/>
      <c r="AN29" s="203"/>
      <c r="AO29" s="203"/>
      <c r="AP29" s="203"/>
      <c r="AQ29" s="203"/>
      <c r="AR29" s="203"/>
      <c r="AS29" s="203"/>
      <c r="AT29" s="203"/>
      <c r="AU29" s="203"/>
      <c r="AV29" s="203"/>
      <c r="AW29" s="203"/>
      <c r="AX29" s="203"/>
      <c r="AY29" s="203"/>
      <c r="AZ29" s="203"/>
      <c r="BA29" s="203"/>
      <c r="BB29" s="203"/>
      <c r="BC29" s="203"/>
      <c r="BD29" s="203"/>
      <c r="BE29" s="203"/>
      <c r="BF29" s="203"/>
      <c r="BG29" s="203"/>
      <c r="BH29" s="203"/>
      <c r="BI29" s="203"/>
      <c r="BJ29" s="203"/>
      <c r="BK29" s="203"/>
      <c r="BL29" s="203"/>
      <c r="BM29" s="203"/>
      <c r="BN29" s="203"/>
      <c r="BO29" s="203"/>
      <c r="BP29" s="203"/>
      <c r="BQ29" s="203"/>
      <c r="BR29" s="203"/>
      <c r="BS29" s="203"/>
      <c r="BT29" s="203"/>
      <c r="BU29" s="203"/>
      <c r="BV29" s="203"/>
      <c r="BW29" s="203"/>
      <c r="BX29" s="203"/>
      <c r="BY29" s="203"/>
      <c r="BZ29" s="203"/>
      <c r="CA29" s="203"/>
      <c r="CB29" s="203"/>
      <c r="CC29" s="203"/>
      <c r="CD29" s="203"/>
      <c r="CE29" s="203"/>
      <c r="CF29" s="203"/>
      <c r="CG29" s="203"/>
      <c r="CH29" s="203"/>
      <c r="CI29" s="203"/>
      <c r="CJ29" s="203"/>
      <c r="CK29" s="203"/>
      <c r="CL29" s="203"/>
      <c r="CM29" s="203"/>
      <c r="CN29" s="203"/>
      <c r="CO29" s="138"/>
      <c r="CP29" s="138"/>
      <c r="CQ29" s="70"/>
      <c r="CR29" s="70"/>
      <c r="CS29" s="70"/>
      <c r="CT29" s="70"/>
      <c r="CU29" s="70"/>
      <c r="CV29" s="70"/>
      <c r="CW29" s="70"/>
      <c r="CX29" s="70"/>
      <c r="CY29" s="70"/>
      <c r="CZ29" s="70"/>
      <c r="DA29" s="70"/>
      <c r="DB29" s="70"/>
      <c r="DC29" s="70"/>
      <c r="DD29" s="70"/>
      <c r="DE29" s="70"/>
      <c r="DF29" s="70"/>
      <c r="DG29" s="70"/>
      <c r="DH29" s="70"/>
      <c r="DI29" s="70"/>
      <c r="DJ29" s="70"/>
      <c r="DK29" s="70"/>
      <c r="DL29" s="70"/>
      <c r="DM29" s="70"/>
      <c r="DN29" s="70"/>
      <c r="DO29" s="70"/>
      <c r="DP29" s="70"/>
      <c r="DQ29" s="70"/>
      <c r="DR29" s="70"/>
      <c r="DS29" s="70"/>
      <c r="DT29" s="70"/>
      <c r="DU29" s="70"/>
      <c r="DV29" s="70"/>
      <c r="DW29" s="70"/>
      <c r="DX29" s="70"/>
      <c r="DY29" s="70"/>
      <c r="DZ29" s="70"/>
      <c r="EA29" s="70"/>
      <c r="EB29" s="70"/>
      <c r="EC29" s="70"/>
      <c r="ED29" s="70"/>
      <c r="EE29" s="70"/>
      <c r="EF29" s="70"/>
      <c r="EG29" s="70"/>
      <c r="EH29" s="70"/>
      <c r="EI29" s="70"/>
      <c r="EJ29" s="70"/>
      <c r="EK29" s="70"/>
      <c r="EL29" s="70"/>
      <c r="EM29" s="70"/>
      <c r="EN29" s="70"/>
      <c r="EO29" s="70"/>
      <c r="EP29" s="70"/>
      <c r="EQ29" s="70"/>
      <c r="ER29" s="70"/>
      <c r="ES29" s="70"/>
      <c r="ET29" s="70"/>
      <c r="EU29" s="70"/>
      <c r="EV29" s="70"/>
      <c r="EW29" s="70"/>
      <c r="EX29" s="70"/>
      <c r="EY29" s="70"/>
      <c r="EZ29" s="70"/>
      <c r="FA29" s="70"/>
      <c r="FB29" s="70"/>
      <c r="FC29" s="70"/>
      <c r="FD29" s="70"/>
      <c r="FE29" s="70"/>
      <c r="FF29" s="70"/>
    </row>
    <row r="30" spans="1:162" s="168" customFormat="1" ht="18" customHeight="1" x14ac:dyDescent="0.2">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c r="Z30" s="203"/>
      <c r="AA30" s="203"/>
      <c r="AB30" s="203"/>
      <c r="AC30" s="203"/>
      <c r="AD30" s="203"/>
      <c r="AE30" s="203"/>
      <c r="AF30" s="203"/>
      <c r="AG30" s="203"/>
      <c r="AH30" s="203"/>
      <c r="AI30" s="203"/>
      <c r="AJ30" s="203"/>
      <c r="AK30" s="203"/>
      <c r="AL30" s="203"/>
      <c r="AM30" s="203"/>
      <c r="AN30" s="203"/>
      <c r="AO30" s="203"/>
      <c r="AP30" s="203"/>
      <c r="AQ30" s="203"/>
      <c r="AR30" s="203"/>
      <c r="AS30" s="203"/>
      <c r="AT30" s="203"/>
      <c r="AU30" s="203"/>
      <c r="AV30" s="203"/>
      <c r="AW30" s="203"/>
      <c r="AX30" s="203"/>
      <c r="AY30" s="203"/>
      <c r="AZ30" s="203"/>
      <c r="BA30" s="203"/>
      <c r="BB30" s="203"/>
      <c r="BC30" s="203"/>
      <c r="BD30" s="203"/>
      <c r="BE30" s="203"/>
      <c r="BF30" s="203"/>
      <c r="BG30" s="203"/>
      <c r="BH30" s="203"/>
      <c r="BI30" s="203"/>
      <c r="BJ30" s="203"/>
      <c r="BK30" s="203"/>
      <c r="BL30" s="203"/>
      <c r="BM30" s="203"/>
      <c r="BN30" s="203"/>
      <c r="BO30" s="203"/>
      <c r="BP30" s="203"/>
      <c r="BQ30" s="203"/>
      <c r="BR30" s="203"/>
      <c r="BS30" s="203"/>
      <c r="BT30" s="203"/>
      <c r="BU30" s="203"/>
      <c r="BV30" s="203"/>
      <c r="BW30" s="203"/>
      <c r="BX30" s="203"/>
      <c r="BY30" s="203"/>
      <c r="BZ30" s="203"/>
      <c r="CA30" s="203"/>
      <c r="CB30" s="203"/>
      <c r="CC30" s="203"/>
      <c r="CD30" s="203"/>
      <c r="CE30" s="203"/>
      <c r="CF30" s="203"/>
      <c r="CG30" s="203"/>
      <c r="CH30" s="203"/>
      <c r="CI30" s="203"/>
      <c r="CJ30" s="203"/>
      <c r="CK30" s="203"/>
      <c r="CL30" s="203"/>
      <c r="CM30" s="203"/>
      <c r="CN30" s="203"/>
      <c r="CO30" s="138"/>
      <c r="CP30" s="138"/>
      <c r="CQ30" s="70"/>
      <c r="CR30" s="70"/>
      <c r="CS30" s="70"/>
      <c r="CT30" s="70"/>
      <c r="CU30" s="70"/>
      <c r="CV30" s="70"/>
      <c r="CW30" s="70"/>
      <c r="CX30" s="70"/>
      <c r="CY30" s="70"/>
      <c r="CZ30" s="70"/>
      <c r="DA30" s="70"/>
      <c r="DB30" s="70"/>
      <c r="DC30" s="70"/>
      <c r="DD30" s="70"/>
      <c r="DE30" s="70"/>
      <c r="DF30" s="70"/>
      <c r="DG30" s="70"/>
      <c r="DH30" s="70"/>
      <c r="DI30" s="70"/>
      <c r="DJ30" s="70"/>
      <c r="DK30" s="70"/>
      <c r="DL30" s="70"/>
      <c r="DM30" s="70"/>
      <c r="DN30" s="70"/>
      <c r="DO30" s="70"/>
      <c r="DP30" s="70"/>
      <c r="DQ30" s="70"/>
      <c r="DR30" s="70"/>
      <c r="DS30" s="70"/>
      <c r="DT30" s="70"/>
      <c r="DU30" s="70"/>
      <c r="DV30" s="70"/>
      <c r="DW30" s="70"/>
      <c r="DX30" s="70"/>
      <c r="DY30" s="70"/>
      <c r="DZ30" s="70"/>
      <c r="EA30" s="70"/>
      <c r="EB30" s="70"/>
      <c r="EC30" s="70"/>
      <c r="ED30" s="70"/>
      <c r="EE30" s="70"/>
      <c r="EF30" s="70"/>
      <c r="EG30" s="70"/>
      <c r="EH30" s="70"/>
      <c r="EI30" s="70"/>
      <c r="EJ30" s="70"/>
      <c r="EK30" s="70"/>
      <c r="EL30" s="70"/>
      <c r="EM30" s="70"/>
      <c r="EN30" s="70"/>
      <c r="EO30" s="70"/>
      <c r="EP30" s="70"/>
      <c r="EQ30" s="70"/>
      <c r="ER30" s="70"/>
      <c r="ES30" s="70"/>
      <c r="ET30" s="70"/>
      <c r="EU30" s="70"/>
      <c r="EV30" s="70"/>
      <c r="EW30" s="70"/>
      <c r="EX30" s="70"/>
      <c r="EY30" s="70"/>
      <c r="EZ30" s="70"/>
      <c r="FA30" s="70"/>
      <c r="FB30" s="70"/>
      <c r="FC30" s="70"/>
      <c r="FD30" s="70"/>
      <c r="FE30" s="70"/>
      <c r="FF30" s="70"/>
    </row>
    <row r="31" spans="1:162" s="168" customFormat="1" ht="18" customHeight="1" x14ac:dyDescent="0.2">
      <c r="A31" s="203"/>
      <c r="B31" s="203"/>
      <c r="C31" s="203"/>
      <c r="D31" s="203"/>
      <c r="E31" s="203"/>
      <c r="F31" s="203"/>
      <c r="G31" s="203"/>
      <c r="H31" s="203"/>
      <c r="I31" s="203"/>
      <c r="J31" s="203"/>
      <c r="K31" s="203"/>
      <c r="L31" s="203"/>
      <c r="M31" s="203"/>
      <c r="N31" s="203"/>
      <c r="O31" s="203"/>
      <c r="P31" s="203"/>
      <c r="Q31" s="203"/>
      <c r="R31" s="203"/>
      <c r="S31" s="203"/>
      <c r="T31" s="203"/>
      <c r="U31" s="203"/>
      <c r="V31" s="203"/>
      <c r="W31" s="203"/>
      <c r="X31" s="203"/>
      <c r="Y31" s="203"/>
      <c r="Z31" s="203"/>
      <c r="AA31" s="203"/>
      <c r="AB31" s="203"/>
      <c r="AC31" s="203"/>
      <c r="AD31" s="203"/>
      <c r="AE31" s="203"/>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203"/>
      <c r="BB31" s="203"/>
      <c r="BC31" s="203"/>
      <c r="BD31" s="203"/>
      <c r="BE31" s="203"/>
      <c r="BF31" s="203"/>
      <c r="BG31" s="203"/>
      <c r="BH31" s="203"/>
      <c r="BI31" s="203"/>
      <c r="BJ31" s="203"/>
      <c r="BK31" s="203"/>
      <c r="BL31" s="203"/>
      <c r="BM31" s="203"/>
      <c r="BN31" s="203"/>
      <c r="BO31" s="203"/>
      <c r="BP31" s="203"/>
      <c r="BQ31" s="203"/>
      <c r="BR31" s="203"/>
      <c r="BS31" s="203"/>
      <c r="BT31" s="203"/>
      <c r="BU31" s="203"/>
      <c r="BV31" s="203"/>
      <c r="BW31" s="203"/>
      <c r="BX31" s="203"/>
      <c r="BY31" s="203"/>
      <c r="BZ31" s="203"/>
      <c r="CA31" s="203"/>
      <c r="CB31" s="203"/>
      <c r="CC31" s="203"/>
      <c r="CD31" s="203"/>
      <c r="CE31" s="203"/>
      <c r="CF31" s="203"/>
      <c r="CG31" s="203"/>
      <c r="CH31" s="203"/>
      <c r="CI31" s="203"/>
      <c r="CJ31" s="203"/>
      <c r="CK31" s="203"/>
      <c r="CL31" s="203"/>
      <c r="CM31" s="203"/>
      <c r="CN31" s="203"/>
      <c r="CO31" s="138"/>
      <c r="CP31" s="138"/>
      <c r="CQ31" s="70"/>
      <c r="CR31" s="70"/>
      <c r="CS31" s="70"/>
      <c r="CT31" s="70"/>
      <c r="CU31" s="70"/>
      <c r="CV31" s="70"/>
      <c r="CW31" s="70"/>
      <c r="CX31" s="70"/>
      <c r="CY31" s="70"/>
      <c r="CZ31" s="70"/>
      <c r="DA31" s="70"/>
      <c r="DB31" s="70"/>
      <c r="DC31" s="70"/>
      <c r="DD31" s="70"/>
      <c r="DE31" s="70"/>
      <c r="DF31" s="70"/>
      <c r="DG31" s="70"/>
      <c r="DH31" s="70"/>
      <c r="DI31" s="70"/>
      <c r="DJ31" s="70"/>
      <c r="DK31" s="70"/>
      <c r="DL31" s="70"/>
      <c r="DM31" s="70"/>
      <c r="DN31" s="70"/>
      <c r="DO31" s="70"/>
      <c r="DP31" s="70"/>
      <c r="DQ31" s="70"/>
      <c r="DR31" s="70"/>
      <c r="DS31" s="70"/>
      <c r="DT31" s="70"/>
      <c r="DU31" s="70"/>
      <c r="DV31" s="70"/>
      <c r="DW31" s="70"/>
      <c r="DX31" s="70"/>
      <c r="DY31" s="70"/>
      <c r="DZ31" s="70"/>
      <c r="EA31" s="70"/>
      <c r="EB31" s="70"/>
      <c r="EC31" s="70"/>
      <c r="ED31" s="70"/>
      <c r="EE31" s="70"/>
      <c r="EF31" s="70"/>
      <c r="EG31" s="70"/>
      <c r="EH31" s="70"/>
      <c r="EI31" s="70"/>
      <c r="EJ31" s="70"/>
      <c r="EK31" s="70"/>
      <c r="EL31" s="70"/>
      <c r="EM31" s="70"/>
      <c r="EN31" s="70"/>
      <c r="EO31" s="70"/>
      <c r="EP31" s="70"/>
      <c r="EQ31" s="70"/>
      <c r="ER31" s="70"/>
      <c r="ES31" s="70"/>
      <c r="ET31" s="70"/>
      <c r="EU31" s="70"/>
      <c r="EV31" s="70"/>
      <c r="EW31" s="70"/>
      <c r="EX31" s="70"/>
      <c r="EY31" s="70"/>
      <c r="EZ31" s="70"/>
      <c r="FA31" s="70"/>
      <c r="FB31" s="70"/>
      <c r="FC31" s="70"/>
      <c r="FD31" s="70"/>
      <c r="FE31" s="70"/>
      <c r="FF31" s="70"/>
    </row>
    <row r="32" spans="1:162" s="168" customFormat="1" ht="18" customHeight="1" x14ac:dyDescent="0.2">
      <c r="A32" s="203"/>
      <c r="B32" s="203"/>
      <c r="C32" s="203"/>
      <c r="D32" s="203"/>
      <c r="E32" s="203"/>
      <c r="F32" s="203"/>
      <c r="G32" s="203"/>
      <c r="H32" s="203"/>
      <c r="I32" s="203"/>
      <c r="J32" s="203"/>
      <c r="K32" s="203"/>
      <c r="L32" s="203"/>
      <c r="M32" s="203"/>
      <c r="N32" s="203"/>
      <c r="O32" s="203"/>
      <c r="P32" s="203"/>
      <c r="Q32" s="203"/>
      <c r="R32" s="203"/>
      <c r="S32" s="203"/>
      <c r="T32" s="203"/>
      <c r="U32" s="203"/>
      <c r="V32" s="203"/>
      <c r="W32" s="203"/>
      <c r="X32" s="203"/>
      <c r="Y32" s="203"/>
      <c r="Z32" s="203"/>
      <c r="AA32" s="203"/>
      <c r="AB32" s="203"/>
      <c r="AC32" s="203"/>
      <c r="AD32" s="203"/>
      <c r="AE32" s="203"/>
      <c r="AF32" s="203"/>
      <c r="AG32" s="203"/>
      <c r="AH32" s="203"/>
      <c r="AI32" s="203"/>
      <c r="AJ32" s="203"/>
      <c r="AK32" s="203"/>
      <c r="AL32" s="203"/>
      <c r="AM32" s="203"/>
      <c r="AN32" s="203"/>
      <c r="AO32" s="203"/>
      <c r="AP32" s="203"/>
      <c r="AQ32" s="203"/>
      <c r="AR32" s="203"/>
      <c r="AS32" s="203"/>
      <c r="AT32" s="203"/>
      <c r="AU32" s="203"/>
      <c r="AV32" s="203"/>
      <c r="AW32" s="203"/>
      <c r="AX32" s="203"/>
      <c r="AY32" s="203"/>
      <c r="AZ32" s="203"/>
      <c r="BA32" s="203"/>
      <c r="BB32" s="203"/>
      <c r="BC32" s="203"/>
      <c r="BD32" s="203"/>
      <c r="BE32" s="203"/>
      <c r="BF32" s="203"/>
      <c r="BG32" s="203"/>
      <c r="BH32" s="203"/>
      <c r="BI32" s="203"/>
      <c r="BJ32" s="203"/>
      <c r="BK32" s="203"/>
      <c r="BL32" s="203"/>
      <c r="BM32" s="203"/>
      <c r="BN32" s="203"/>
      <c r="BO32" s="203"/>
      <c r="BP32" s="203"/>
      <c r="BQ32" s="203"/>
      <c r="BR32" s="203"/>
      <c r="BS32" s="203"/>
      <c r="BT32" s="203"/>
      <c r="BU32" s="203"/>
      <c r="BV32" s="203"/>
      <c r="BW32" s="203"/>
      <c r="BX32" s="203"/>
      <c r="BY32" s="203"/>
      <c r="BZ32" s="203"/>
      <c r="CA32" s="203"/>
      <c r="CB32" s="203"/>
      <c r="CC32" s="203"/>
      <c r="CD32" s="203"/>
      <c r="CE32" s="203"/>
      <c r="CF32" s="203"/>
      <c r="CG32" s="203"/>
      <c r="CH32" s="203"/>
      <c r="CI32" s="203"/>
      <c r="CJ32" s="203"/>
      <c r="CK32" s="203"/>
      <c r="CL32" s="203"/>
      <c r="CM32" s="203"/>
      <c r="CN32" s="203"/>
      <c r="CO32" s="138"/>
      <c r="CP32" s="138"/>
      <c r="CQ32" s="70"/>
      <c r="CR32" s="70"/>
      <c r="CS32" s="70"/>
      <c r="CT32" s="70"/>
      <c r="CU32" s="70"/>
      <c r="CV32" s="70"/>
      <c r="CW32" s="70"/>
      <c r="CX32" s="70"/>
      <c r="CY32" s="70"/>
      <c r="CZ32" s="70"/>
      <c r="DA32" s="70"/>
      <c r="DB32" s="70"/>
      <c r="DC32" s="70"/>
      <c r="DD32" s="70"/>
      <c r="DE32" s="70"/>
      <c r="DF32" s="70"/>
      <c r="DG32" s="70"/>
      <c r="DH32" s="70"/>
      <c r="DI32" s="70"/>
      <c r="DJ32" s="70"/>
      <c r="DK32" s="70"/>
      <c r="DL32" s="70"/>
      <c r="DM32" s="70"/>
      <c r="DN32" s="70"/>
      <c r="DO32" s="70"/>
      <c r="DP32" s="70"/>
      <c r="DQ32" s="70"/>
      <c r="DR32" s="70"/>
      <c r="DS32" s="70"/>
      <c r="DT32" s="70"/>
      <c r="DU32" s="70"/>
      <c r="DV32" s="70"/>
      <c r="DW32" s="70"/>
      <c r="DX32" s="70"/>
      <c r="DY32" s="70"/>
      <c r="DZ32" s="70"/>
      <c r="EA32" s="70"/>
      <c r="EB32" s="70"/>
      <c r="EC32" s="70"/>
      <c r="ED32" s="70"/>
      <c r="EE32" s="70"/>
      <c r="EF32" s="70"/>
      <c r="EG32" s="70"/>
      <c r="EH32" s="70"/>
      <c r="EI32" s="70"/>
      <c r="EJ32" s="70"/>
      <c r="EK32" s="70"/>
      <c r="EL32" s="70"/>
      <c r="EM32" s="70"/>
      <c r="EN32" s="70"/>
      <c r="EO32" s="70"/>
      <c r="EP32" s="70"/>
      <c r="EQ32" s="70"/>
      <c r="ER32" s="70"/>
      <c r="ES32" s="70"/>
      <c r="ET32" s="70"/>
      <c r="EU32" s="70"/>
      <c r="EV32" s="70"/>
      <c r="EW32" s="70"/>
      <c r="EX32" s="70"/>
      <c r="EY32" s="70"/>
      <c r="EZ32" s="70"/>
      <c r="FA32" s="70"/>
      <c r="FB32" s="70"/>
      <c r="FC32" s="70"/>
      <c r="FD32" s="70"/>
      <c r="FE32" s="70"/>
      <c r="FF32" s="70"/>
    </row>
    <row r="33" spans="1:162" s="168" customFormat="1" ht="18" customHeight="1" x14ac:dyDescent="0.2">
      <c r="A33" s="203"/>
      <c r="B33" s="203"/>
      <c r="C33" s="203"/>
      <c r="D33" s="203"/>
      <c r="E33" s="203"/>
      <c r="F33" s="203"/>
      <c r="G33" s="203"/>
      <c r="H33" s="203"/>
      <c r="I33" s="203"/>
      <c r="J33" s="203"/>
      <c r="K33" s="203"/>
      <c r="L33" s="203"/>
      <c r="M33" s="203"/>
      <c r="N33" s="203"/>
      <c r="O33" s="203"/>
      <c r="P33" s="203"/>
      <c r="Q33" s="203"/>
      <c r="R33" s="203"/>
      <c r="S33" s="203"/>
      <c r="T33" s="203"/>
      <c r="U33" s="203"/>
      <c r="V33" s="203"/>
      <c r="W33" s="203"/>
      <c r="X33" s="203"/>
      <c r="Y33" s="203"/>
      <c r="Z33" s="203"/>
      <c r="AA33" s="203"/>
      <c r="AB33" s="203"/>
      <c r="AC33" s="203"/>
      <c r="AD33" s="203"/>
      <c r="AE33" s="203"/>
      <c r="AF33" s="203"/>
      <c r="AG33" s="203"/>
      <c r="AH33" s="203"/>
      <c r="AI33" s="203"/>
      <c r="AJ33" s="203"/>
      <c r="AK33" s="203"/>
      <c r="AL33" s="203"/>
      <c r="AM33" s="203"/>
      <c r="AN33" s="203"/>
      <c r="AO33" s="203"/>
      <c r="AP33" s="203"/>
      <c r="AQ33" s="203"/>
      <c r="AR33" s="203"/>
      <c r="AS33" s="203"/>
      <c r="AT33" s="203"/>
      <c r="AU33" s="203"/>
      <c r="AV33" s="203"/>
      <c r="AW33" s="203"/>
      <c r="AX33" s="203"/>
      <c r="AY33" s="203"/>
      <c r="AZ33" s="203"/>
      <c r="BA33" s="203"/>
      <c r="BB33" s="203"/>
      <c r="BC33" s="203"/>
      <c r="BD33" s="203"/>
      <c r="BE33" s="203"/>
      <c r="BF33" s="203"/>
      <c r="BG33" s="203"/>
      <c r="BH33" s="203"/>
      <c r="BI33" s="203"/>
      <c r="BJ33" s="203"/>
      <c r="BK33" s="203"/>
      <c r="BL33" s="203"/>
      <c r="BM33" s="203"/>
      <c r="BN33" s="203"/>
      <c r="BO33" s="203"/>
      <c r="BP33" s="203"/>
      <c r="BQ33" s="203"/>
      <c r="BR33" s="203"/>
      <c r="BS33" s="203"/>
      <c r="BT33" s="203"/>
      <c r="BU33" s="203"/>
      <c r="BV33" s="203"/>
      <c r="BW33" s="203"/>
      <c r="BX33" s="203"/>
      <c r="BY33" s="203"/>
      <c r="BZ33" s="203"/>
      <c r="CA33" s="203"/>
      <c r="CB33" s="203"/>
      <c r="CC33" s="203"/>
      <c r="CD33" s="203"/>
      <c r="CE33" s="203"/>
      <c r="CF33" s="203"/>
      <c r="CG33" s="203"/>
      <c r="CH33" s="203"/>
      <c r="CI33" s="203"/>
      <c r="CJ33" s="203"/>
      <c r="CK33" s="203"/>
      <c r="CL33" s="203"/>
      <c r="CM33" s="203"/>
      <c r="CN33" s="203"/>
      <c r="CO33" s="138"/>
      <c r="CP33" s="138"/>
      <c r="CQ33" s="70"/>
      <c r="CR33" s="70"/>
      <c r="CS33" s="70"/>
      <c r="CT33" s="70"/>
      <c r="CU33" s="70"/>
      <c r="CV33" s="70"/>
      <c r="CW33" s="70"/>
      <c r="CX33" s="70"/>
      <c r="CY33" s="70"/>
      <c r="CZ33" s="70"/>
      <c r="DA33" s="70"/>
      <c r="DB33" s="70"/>
      <c r="DC33" s="70"/>
      <c r="DD33" s="70"/>
      <c r="DE33" s="70"/>
      <c r="DF33" s="70"/>
      <c r="DG33" s="70"/>
      <c r="DH33" s="70"/>
      <c r="DI33" s="70"/>
      <c r="DJ33" s="70"/>
      <c r="DK33" s="70"/>
      <c r="DL33" s="70"/>
      <c r="DM33" s="70"/>
      <c r="DN33" s="70"/>
      <c r="DO33" s="70"/>
      <c r="DP33" s="70"/>
      <c r="DQ33" s="70"/>
      <c r="DR33" s="70"/>
      <c r="DS33" s="70"/>
      <c r="DT33" s="70"/>
      <c r="DU33" s="70"/>
      <c r="DV33" s="70"/>
      <c r="DW33" s="70"/>
      <c r="DX33" s="70"/>
      <c r="DY33" s="70"/>
      <c r="DZ33" s="70"/>
      <c r="EA33" s="70"/>
      <c r="EB33" s="70"/>
      <c r="EC33" s="70"/>
      <c r="ED33" s="70"/>
      <c r="EE33" s="70"/>
      <c r="EF33" s="70"/>
      <c r="EG33" s="70"/>
      <c r="EH33" s="70"/>
      <c r="EI33" s="70"/>
      <c r="EJ33" s="70"/>
      <c r="EK33" s="70"/>
      <c r="EL33" s="70"/>
      <c r="EM33" s="70"/>
      <c r="EN33" s="70"/>
      <c r="EO33" s="70"/>
      <c r="EP33" s="70"/>
      <c r="EQ33" s="70"/>
      <c r="ER33" s="70"/>
      <c r="ES33" s="70"/>
      <c r="ET33" s="70"/>
      <c r="EU33" s="70"/>
      <c r="EV33" s="70"/>
      <c r="EW33" s="70"/>
      <c r="EX33" s="70"/>
      <c r="EY33" s="70"/>
      <c r="EZ33" s="70"/>
      <c r="FA33" s="70"/>
      <c r="FB33" s="70"/>
      <c r="FC33" s="70"/>
      <c r="FD33" s="70"/>
      <c r="FE33" s="70"/>
      <c r="FF33" s="70"/>
    </row>
    <row r="34" spans="1:162" s="168" customFormat="1" ht="18" customHeight="1" x14ac:dyDescent="0.2">
      <c r="A34" s="203"/>
      <c r="B34" s="203"/>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c r="AA34" s="203"/>
      <c r="AB34" s="203"/>
      <c r="AC34" s="203"/>
      <c r="AD34" s="203"/>
      <c r="AE34" s="203"/>
      <c r="AF34" s="203"/>
      <c r="AG34" s="203"/>
      <c r="AH34" s="203"/>
      <c r="AI34" s="203"/>
      <c r="AJ34" s="203"/>
      <c r="AK34" s="203"/>
      <c r="AL34" s="203"/>
      <c r="AM34" s="203"/>
      <c r="AN34" s="203"/>
      <c r="AO34" s="203"/>
      <c r="AP34" s="203"/>
      <c r="AQ34" s="203"/>
      <c r="AR34" s="203"/>
      <c r="AS34" s="203"/>
      <c r="AT34" s="203"/>
      <c r="AU34" s="203"/>
      <c r="AV34" s="203"/>
      <c r="AW34" s="203"/>
      <c r="AX34" s="203"/>
      <c r="AY34" s="203"/>
      <c r="AZ34" s="203"/>
      <c r="BA34" s="203"/>
      <c r="BB34" s="203"/>
      <c r="BC34" s="203"/>
      <c r="BD34" s="203"/>
      <c r="BE34" s="203"/>
      <c r="BF34" s="203"/>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C34" s="203"/>
      <c r="CD34" s="203"/>
      <c r="CE34" s="203"/>
      <c r="CF34" s="203"/>
      <c r="CG34" s="203"/>
      <c r="CH34" s="203"/>
      <c r="CI34" s="203"/>
      <c r="CJ34" s="203"/>
      <c r="CK34" s="203"/>
      <c r="CL34" s="203"/>
      <c r="CM34" s="203"/>
      <c r="CN34" s="203"/>
      <c r="CO34" s="138"/>
      <c r="CP34" s="138"/>
      <c r="CQ34" s="70"/>
      <c r="CR34" s="70"/>
      <c r="CS34" s="70"/>
      <c r="CT34" s="70"/>
      <c r="CU34" s="70"/>
      <c r="CV34" s="70"/>
      <c r="CW34" s="70"/>
      <c r="CX34" s="70"/>
      <c r="CY34" s="70"/>
      <c r="CZ34" s="70"/>
      <c r="DA34" s="70"/>
      <c r="DB34" s="70"/>
      <c r="DC34" s="70"/>
      <c r="DD34" s="70"/>
      <c r="DE34" s="70"/>
      <c r="DF34" s="70"/>
      <c r="DG34" s="70"/>
      <c r="DH34" s="70"/>
      <c r="DI34" s="70"/>
      <c r="DJ34" s="70"/>
      <c r="DK34" s="70"/>
      <c r="DL34" s="70"/>
      <c r="DM34" s="70"/>
      <c r="DN34" s="70"/>
      <c r="DO34" s="70"/>
      <c r="DP34" s="70"/>
      <c r="DQ34" s="70"/>
      <c r="DR34" s="70"/>
      <c r="DS34" s="70"/>
      <c r="DT34" s="70"/>
      <c r="DU34" s="70"/>
      <c r="DV34" s="70"/>
      <c r="DW34" s="70"/>
      <c r="DX34" s="70"/>
      <c r="DY34" s="70"/>
      <c r="DZ34" s="70"/>
      <c r="EA34" s="70"/>
      <c r="EB34" s="70"/>
      <c r="EC34" s="70"/>
      <c r="ED34" s="70"/>
      <c r="EE34" s="70"/>
      <c r="EF34" s="70"/>
      <c r="EG34" s="70"/>
      <c r="EH34" s="70"/>
      <c r="EI34" s="70"/>
      <c r="EJ34" s="70"/>
      <c r="EK34" s="70"/>
      <c r="EL34" s="70"/>
      <c r="EM34" s="70"/>
      <c r="EN34" s="70"/>
      <c r="EO34" s="70"/>
      <c r="EP34" s="70"/>
      <c r="EQ34" s="70"/>
      <c r="ER34" s="70"/>
      <c r="ES34" s="70"/>
      <c r="ET34" s="70"/>
      <c r="EU34" s="70"/>
      <c r="EV34" s="70"/>
      <c r="EW34" s="70"/>
      <c r="EX34" s="70"/>
      <c r="EY34" s="70"/>
      <c r="EZ34" s="70"/>
      <c r="FA34" s="70"/>
      <c r="FB34" s="70"/>
      <c r="FC34" s="70"/>
      <c r="FD34" s="70"/>
      <c r="FE34" s="70"/>
      <c r="FF34" s="70"/>
    </row>
    <row r="35" spans="1:162" s="168" customFormat="1" ht="18" customHeight="1" x14ac:dyDescent="0.2">
      <c r="A35" s="203"/>
      <c r="B35" s="203"/>
      <c r="C35" s="203"/>
      <c r="D35" s="203"/>
      <c r="E35" s="203"/>
      <c r="F35" s="203"/>
      <c r="G35" s="203"/>
      <c r="H35" s="203"/>
      <c r="I35" s="203"/>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3"/>
      <c r="AN35" s="203"/>
      <c r="AO35" s="203"/>
      <c r="AP35" s="203"/>
      <c r="AQ35" s="203"/>
      <c r="AR35" s="203"/>
      <c r="AS35" s="203"/>
      <c r="AT35" s="203"/>
      <c r="AU35" s="203"/>
      <c r="AV35" s="203"/>
      <c r="AW35" s="203"/>
      <c r="AX35" s="203"/>
      <c r="AY35" s="203"/>
      <c r="AZ35" s="203"/>
      <c r="BA35" s="203"/>
      <c r="BB35" s="203"/>
      <c r="BC35" s="203"/>
      <c r="BD35" s="203"/>
      <c r="BE35" s="203"/>
      <c r="BF35" s="203"/>
      <c r="BG35" s="203"/>
      <c r="BH35" s="203"/>
      <c r="BI35" s="203"/>
      <c r="BJ35" s="203"/>
      <c r="BK35" s="203"/>
      <c r="BL35" s="203"/>
      <c r="BM35" s="203"/>
      <c r="BN35" s="203"/>
      <c r="BO35" s="203"/>
      <c r="BP35" s="203"/>
      <c r="BQ35" s="203"/>
      <c r="BR35" s="203"/>
      <c r="BS35" s="203"/>
      <c r="BT35" s="203"/>
      <c r="BU35" s="203"/>
      <c r="BV35" s="203"/>
      <c r="BW35" s="203"/>
      <c r="BX35" s="203"/>
      <c r="BY35" s="203"/>
      <c r="BZ35" s="203"/>
      <c r="CA35" s="203"/>
      <c r="CB35" s="203"/>
      <c r="CC35" s="203"/>
      <c r="CD35" s="203"/>
      <c r="CE35" s="203"/>
      <c r="CF35" s="203"/>
      <c r="CG35" s="203"/>
      <c r="CH35" s="203"/>
      <c r="CI35" s="203"/>
      <c r="CJ35" s="203"/>
      <c r="CK35" s="203"/>
      <c r="CL35" s="203"/>
      <c r="CM35" s="203"/>
      <c r="CN35" s="203"/>
      <c r="CO35" s="138"/>
      <c r="CP35" s="138"/>
      <c r="CQ35" s="70"/>
      <c r="CR35" s="70"/>
      <c r="CS35" s="70"/>
      <c r="CT35" s="70"/>
      <c r="CU35" s="70"/>
      <c r="CV35" s="70"/>
      <c r="CW35" s="70"/>
      <c r="CX35" s="70"/>
      <c r="CY35" s="70"/>
      <c r="CZ35" s="70"/>
      <c r="DA35" s="70"/>
      <c r="DB35" s="70"/>
      <c r="DC35" s="70"/>
      <c r="DD35" s="70"/>
      <c r="DE35" s="70"/>
      <c r="DF35" s="70"/>
      <c r="DG35" s="70"/>
      <c r="DH35" s="70"/>
      <c r="DI35" s="70"/>
      <c r="DJ35" s="70"/>
      <c r="DK35" s="70"/>
      <c r="DL35" s="70"/>
      <c r="DM35" s="70"/>
      <c r="DN35" s="70"/>
      <c r="DO35" s="70"/>
      <c r="DP35" s="70"/>
      <c r="DQ35" s="70"/>
      <c r="DR35" s="70"/>
      <c r="DS35" s="70"/>
      <c r="DT35" s="70"/>
      <c r="DU35" s="70"/>
      <c r="DV35" s="70"/>
      <c r="DW35" s="70"/>
      <c r="DX35" s="70"/>
      <c r="DY35" s="70"/>
      <c r="DZ35" s="70"/>
      <c r="EA35" s="70"/>
      <c r="EB35" s="70"/>
      <c r="EC35" s="70"/>
      <c r="ED35" s="70"/>
      <c r="EE35" s="70"/>
      <c r="EF35" s="70"/>
      <c r="EG35" s="70"/>
      <c r="EH35" s="70"/>
      <c r="EI35" s="70"/>
      <c r="EJ35" s="70"/>
      <c r="EK35" s="70"/>
      <c r="EL35" s="70"/>
      <c r="EM35" s="70"/>
      <c r="EN35" s="70"/>
      <c r="EO35" s="70"/>
      <c r="EP35" s="70"/>
      <c r="EQ35" s="70"/>
      <c r="ER35" s="70"/>
      <c r="ES35" s="70"/>
      <c r="ET35" s="70"/>
      <c r="EU35" s="70"/>
      <c r="EV35" s="70"/>
      <c r="EW35" s="70"/>
      <c r="EX35" s="70"/>
      <c r="EY35" s="70"/>
      <c r="EZ35" s="70"/>
      <c r="FA35" s="70"/>
      <c r="FB35" s="70"/>
      <c r="FC35" s="70"/>
      <c r="FD35" s="70"/>
      <c r="FE35" s="70"/>
      <c r="FF35" s="70"/>
    </row>
    <row r="36" spans="1:162" s="168" customFormat="1" ht="18" customHeight="1" x14ac:dyDescent="0.2">
      <c r="A36" s="203"/>
      <c r="B36" s="203"/>
      <c r="C36" s="203"/>
      <c r="D36" s="203"/>
      <c r="E36" s="203"/>
      <c r="F36" s="203"/>
      <c r="G36" s="203"/>
      <c r="H36" s="203"/>
      <c r="I36" s="203"/>
      <c r="J36" s="203"/>
      <c r="K36" s="203"/>
      <c r="L36" s="203"/>
      <c r="M36" s="203"/>
      <c r="N36" s="203"/>
      <c r="O36" s="203"/>
      <c r="P36" s="203"/>
      <c r="Q36" s="203"/>
      <c r="R36" s="203"/>
      <c r="S36" s="203"/>
      <c r="T36" s="203"/>
      <c r="U36" s="203"/>
      <c r="V36" s="203"/>
      <c r="W36" s="203"/>
      <c r="X36" s="203"/>
      <c r="Y36" s="203"/>
      <c r="Z36" s="203"/>
      <c r="AA36" s="203"/>
      <c r="AB36" s="203"/>
      <c r="AC36" s="203"/>
      <c r="AD36" s="203"/>
      <c r="AE36" s="203"/>
      <c r="AF36" s="203"/>
      <c r="AG36" s="203"/>
      <c r="AH36" s="203"/>
      <c r="AI36" s="203"/>
      <c r="AJ36" s="203"/>
      <c r="AK36" s="203"/>
      <c r="AL36" s="203"/>
      <c r="AM36" s="203"/>
      <c r="AN36" s="203"/>
      <c r="AO36" s="203"/>
      <c r="AP36" s="203"/>
      <c r="AQ36" s="203"/>
      <c r="AR36" s="203"/>
      <c r="AS36" s="203"/>
      <c r="AT36" s="203"/>
      <c r="AU36" s="203"/>
      <c r="AV36" s="203"/>
      <c r="AW36" s="203"/>
      <c r="AX36" s="203"/>
      <c r="AY36" s="203"/>
      <c r="AZ36" s="203"/>
      <c r="BA36" s="203"/>
      <c r="BB36" s="203"/>
      <c r="BC36" s="203"/>
      <c r="BD36" s="203"/>
      <c r="BE36" s="203"/>
      <c r="BF36" s="203"/>
      <c r="BG36" s="203"/>
      <c r="BH36" s="203"/>
      <c r="BI36" s="203"/>
      <c r="BJ36" s="203"/>
      <c r="BK36" s="203"/>
      <c r="BL36" s="203"/>
      <c r="BM36" s="203"/>
      <c r="BN36" s="203"/>
      <c r="BO36" s="203"/>
      <c r="BP36" s="203"/>
      <c r="BQ36" s="203"/>
      <c r="BR36" s="203"/>
      <c r="BS36" s="203"/>
      <c r="BT36" s="203"/>
      <c r="BU36" s="203"/>
      <c r="BV36" s="203"/>
      <c r="BW36" s="203"/>
      <c r="BX36" s="203"/>
      <c r="BY36" s="203"/>
      <c r="BZ36" s="203"/>
      <c r="CA36" s="203"/>
      <c r="CB36" s="203"/>
      <c r="CC36" s="203"/>
      <c r="CD36" s="203"/>
      <c r="CE36" s="203"/>
      <c r="CF36" s="203"/>
      <c r="CG36" s="203"/>
      <c r="CH36" s="203"/>
      <c r="CI36" s="203"/>
      <c r="CJ36" s="203"/>
      <c r="CK36" s="203"/>
      <c r="CL36" s="203"/>
      <c r="CM36" s="203"/>
      <c r="CN36" s="203"/>
      <c r="CO36" s="138"/>
      <c r="CP36" s="138"/>
      <c r="CQ36" s="70"/>
      <c r="CR36" s="70"/>
      <c r="CS36" s="70"/>
      <c r="CT36" s="70"/>
      <c r="CU36" s="70"/>
      <c r="CV36" s="70"/>
      <c r="CW36" s="70"/>
      <c r="CX36" s="70"/>
      <c r="CY36" s="70"/>
      <c r="CZ36" s="70"/>
      <c r="DA36" s="70"/>
      <c r="DB36" s="70"/>
      <c r="DC36" s="70"/>
      <c r="DD36" s="70"/>
      <c r="DE36" s="70"/>
      <c r="DF36" s="70"/>
      <c r="DG36" s="70"/>
      <c r="DH36" s="70"/>
      <c r="DI36" s="70"/>
      <c r="DJ36" s="70"/>
      <c r="DK36" s="70"/>
      <c r="DL36" s="70"/>
      <c r="DM36" s="70"/>
      <c r="DN36" s="70"/>
      <c r="DO36" s="70"/>
      <c r="DP36" s="70"/>
      <c r="DQ36" s="70"/>
      <c r="DR36" s="70"/>
      <c r="DS36" s="70"/>
      <c r="DT36" s="70"/>
      <c r="DU36" s="70"/>
      <c r="DV36" s="70"/>
      <c r="DW36" s="70"/>
      <c r="DX36" s="70"/>
      <c r="DY36" s="70"/>
      <c r="DZ36" s="70"/>
      <c r="EA36" s="70"/>
      <c r="EB36" s="70"/>
      <c r="EC36" s="70"/>
      <c r="ED36" s="70"/>
      <c r="EE36" s="70"/>
      <c r="EF36" s="70"/>
      <c r="EG36" s="70"/>
      <c r="EH36" s="70"/>
      <c r="EI36" s="70"/>
      <c r="EJ36" s="70"/>
      <c r="EK36" s="70"/>
      <c r="EL36" s="70"/>
      <c r="EM36" s="70"/>
      <c r="EN36" s="70"/>
      <c r="EO36" s="70"/>
      <c r="EP36" s="70"/>
      <c r="EQ36" s="70"/>
      <c r="ER36" s="70"/>
      <c r="ES36" s="70"/>
      <c r="ET36" s="70"/>
      <c r="EU36" s="70"/>
      <c r="EV36" s="70"/>
      <c r="EW36" s="70"/>
      <c r="EX36" s="70"/>
      <c r="EY36" s="70"/>
      <c r="EZ36" s="70"/>
      <c r="FA36" s="70"/>
      <c r="FB36" s="70"/>
      <c r="FC36" s="70"/>
      <c r="FD36" s="70"/>
      <c r="FE36" s="70"/>
      <c r="FF36" s="70"/>
    </row>
    <row r="37" spans="1:162" s="168" customFormat="1" ht="18" customHeight="1" x14ac:dyDescent="0.2">
      <c r="A37" s="203"/>
      <c r="B37" s="203"/>
      <c r="C37" s="203"/>
      <c r="D37" s="203"/>
      <c r="E37" s="203"/>
      <c r="F37" s="203"/>
      <c r="G37" s="203"/>
      <c r="H37" s="203"/>
      <c r="I37" s="203"/>
      <c r="J37" s="203"/>
      <c r="K37" s="203"/>
      <c r="L37" s="203"/>
      <c r="M37" s="203"/>
      <c r="N37" s="203"/>
      <c r="O37" s="203"/>
      <c r="P37" s="203"/>
      <c r="Q37" s="203"/>
      <c r="R37" s="203"/>
      <c r="S37" s="203"/>
      <c r="T37" s="203"/>
      <c r="U37" s="203"/>
      <c r="V37" s="203"/>
      <c r="W37" s="203"/>
      <c r="X37" s="203"/>
      <c r="Y37" s="203"/>
      <c r="Z37" s="203"/>
      <c r="AA37" s="203"/>
      <c r="AB37" s="203"/>
      <c r="AC37" s="203"/>
      <c r="AD37" s="203"/>
      <c r="AE37" s="203"/>
      <c r="AF37" s="203"/>
      <c r="AG37" s="203"/>
      <c r="AH37" s="203"/>
      <c r="AI37" s="203"/>
      <c r="AJ37" s="203"/>
      <c r="AK37" s="203"/>
      <c r="AL37" s="203"/>
      <c r="AM37" s="203"/>
      <c r="AN37" s="203"/>
      <c r="AO37" s="203"/>
      <c r="AP37" s="203"/>
      <c r="AQ37" s="203"/>
      <c r="AR37" s="203"/>
      <c r="AS37" s="203"/>
      <c r="AT37" s="203"/>
      <c r="AU37" s="203"/>
      <c r="AV37" s="203"/>
      <c r="AW37" s="203"/>
      <c r="AX37" s="203"/>
      <c r="AY37" s="203"/>
      <c r="AZ37" s="203"/>
      <c r="BA37" s="203"/>
      <c r="BB37" s="203"/>
      <c r="BC37" s="203"/>
      <c r="BD37" s="203"/>
      <c r="BE37" s="203"/>
      <c r="BF37" s="203"/>
      <c r="BG37" s="203"/>
      <c r="BH37" s="203"/>
      <c r="BI37" s="203"/>
      <c r="BJ37" s="203"/>
      <c r="BK37" s="203"/>
      <c r="BL37" s="203"/>
      <c r="BM37" s="203"/>
      <c r="BN37" s="203"/>
      <c r="BO37" s="203"/>
      <c r="BP37" s="203"/>
      <c r="BQ37" s="203"/>
      <c r="BR37" s="203"/>
      <c r="BS37" s="203"/>
      <c r="BT37" s="203"/>
      <c r="BU37" s="203"/>
      <c r="BV37" s="203"/>
      <c r="BW37" s="203"/>
      <c r="BX37" s="203"/>
      <c r="BY37" s="203"/>
      <c r="BZ37" s="203"/>
      <c r="CA37" s="203"/>
      <c r="CB37" s="203"/>
      <c r="CC37" s="203"/>
      <c r="CD37" s="203"/>
      <c r="CE37" s="203"/>
      <c r="CF37" s="203"/>
      <c r="CG37" s="203"/>
      <c r="CH37" s="203"/>
      <c r="CI37" s="203"/>
      <c r="CJ37" s="203"/>
      <c r="CK37" s="203"/>
      <c r="CL37" s="203"/>
      <c r="CM37" s="203"/>
      <c r="CN37" s="203"/>
      <c r="CO37" s="138"/>
      <c r="CP37" s="138"/>
      <c r="CQ37" s="70"/>
      <c r="CR37" s="70"/>
      <c r="CS37" s="70"/>
      <c r="CT37" s="70"/>
      <c r="CU37" s="70"/>
      <c r="CV37" s="70"/>
      <c r="CW37" s="70"/>
      <c r="CX37" s="70"/>
      <c r="CY37" s="70"/>
      <c r="CZ37" s="70"/>
      <c r="DA37" s="70"/>
      <c r="DB37" s="70"/>
      <c r="DC37" s="70"/>
      <c r="DD37" s="70"/>
      <c r="DE37" s="70"/>
      <c r="DF37" s="70"/>
      <c r="DG37" s="70"/>
      <c r="DH37" s="70"/>
      <c r="DI37" s="70"/>
      <c r="DJ37" s="70"/>
      <c r="DK37" s="70"/>
      <c r="DL37" s="70"/>
      <c r="DM37" s="70"/>
      <c r="DN37" s="70"/>
      <c r="DO37" s="70"/>
      <c r="DP37" s="70"/>
      <c r="DQ37" s="70"/>
      <c r="DR37" s="70"/>
      <c r="DS37" s="70"/>
      <c r="DT37" s="70"/>
      <c r="DU37" s="70"/>
      <c r="DV37" s="70"/>
      <c r="DW37" s="70"/>
      <c r="DX37" s="70"/>
      <c r="DY37" s="70"/>
      <c r="DZ37" s="70"/>
      <c r="EA37" s="70"/>
      <c r="EB37" s="70"/>
      <c r="EC37" s="70"/>
      <c r="ED37" s="70"/>
      <c r="EE37" s="70"/>
      <c r="EF37" s="70"/>
      <c r="EG37" s="70"/>
      <c r="EH37" s="70"/>
      <c r="EI37" s="70"/>
      <c r="EJ37" s="70"/>
      <c r="EK37" s="70"/>
      <c r="EL37" s="70"/>
      <c r="EM37" s="70"/>
      <c r="EN37" s="70"/>
      <c r="EO37" s="70"/>
      <c r="EP37" s="70"/>
      <c r="EQ37" s="70"/>
      <c r="ER37" s="70"/>
      <c r="ES37" s="70"/>
      <c r="ET37" s="70"/>
      <c r="EU37" s="70"/>
      <c r="EV37" s="70"/>
      <c r="EW37" s="70"/>
      <c r="EX37" s="70"/>
      <c r="EY37" s="70"/>
      <c r="EZ37" s="70"/>
      <c r="FA37" s="70"/>
      <c r="FB37" s="70"/>
      <c r="FC37" s="70"/>
      <c r="FD37" s="70"/>
      <c r="FE37" s="70"/>
      <c r="FF37" s="70"/>
    </row>
    <row r="38" spans="1:162" s="168" customFormat="1" ht="18" customHeight="1" x14ac:dyDescent="0.2">
      <c r="A38" s="203"/>
      <c r="B38" s="203"/>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203"/>
      <c r="AB38" s="203"/>
      <c r="AC38" s="203"/>
      <c r="AD38" s="203"/>
      <c r="AE38" s="203"/>
      <c r="AF38" s="203"/>
      <c r="AG38" s="203"/>
      <c r="AH38" s="203"/>
      <c r="AI38" s="203"/>
      <c r="AJ38" s="203"/>
      <c r="AK38" s="203"/>
      <c r="AL38" s="203"/>
      <c r="AM38" s="203"/>
      <c r="AN38" s="203"/>
      <c r="AO38" s="203"/>
      <c r="AP38" s="203"/>
      <c r="AQ38" s="203"/>
      <c r="AR38" s="203"/>
      <c r="AS38" s="203"/>
      <c r="AT38" s="203"/>
      <c r="AU38" s="203"/>
      <c r="AV38" s="203"/>
      <c r="AW38" s="203"/>
      <c r="AX38" s="203"/>
      <c r="AY38" s="203"/>
      <c r="AZ38" s="203"/>
      <c r="BA38" s="203"/>
      <c r="BB38" s="203"/>
      <c r="BC38" s="203"/>
      <c r="BD38" s="203"/>
      <c r="BE38" s="203"/>
      <c r="BF38" s="203"/>
      <c r="BG38" s="203"/>
      <c r="BH38" s="203"/>
      <c r="BI38" s="203"/>
      <c r="BJ38" s="203"/>
      <c r="BK38" s="203"/>
      <c r="BL38" s="203"/>
      <c r="BM38" s="203"/>
      <c r="BN38" s="203"/>
      <c r="BO38" s="203"/>
      <c r="BP38" s="203"/>
      <c r="BQ38" s="203"/>
      <c r="BR38" s="203"/>
      <c r="BS38" s="203"/>
      <c r="BT38" s="203"/>
      <c r="BU38" s="203"/>
      <c r="BV38" s="203"/>
      <c r="BW38" s="203"/>
      <c r="BX38" s="203"/>
      <c r="BY38" s="203"/>
      <c r="BZ38" s="203"/>
      <c r="CA38" s="203"/>
      <c r="CB38" s="203"/>
      <c r="CC38" s="203"/>
      <c r="CD38" s="203"/>
      <c r="CE38" s="203"/>
      <c r="CF38" s="203"/>
      <c r="CG38" s="203"/>
      <c r="CH38" s="203"/>
      <c r="CI38" s="203"/>
      <c r="CJ38" s="203"/>
      <c r="CK38" s="203"/>
      <c r="CL38" s="203"/>
      <c r="CM38" s="203"/>
      <c r="CN38" s="203"/>
      <c r="CO38" s="138"/>
      <c r="CP38" s="138"/>
      <c r="CQ38" s="70"/>
      <c r="CR38" s="70"/>
      <c r="CS38" s="70"/>
      <c r="CT38" s="70"/>
      <c r="CU38" s="70"/>
      <c r="CV38" s="70"/>
      <c r="CW38" s="70"/>
      <c r="CX38" s="70"/>
      <c r="CY38" s="70"/>
      <c r="CZ38" s="70"/>
      <c r="DA38" s="70"/>
      <c r="DB38" s="70"/>
      <c r="DC38" s="70"/>
      <c r="DD38" s="70"/>
      <c r="DE38" s="70"/>
      <c r="DF38" s="70"/>
      <c r="DG38" s="70"/>
      <c r="DH38" s="70"/>
      <c r="DI38" s="70"/>
      <c r="DJ38" s="70"/>
      <c r="DK38" s="70"/>
      <c r="DL38" s="70"/>
      <c r="DM38" s="70"/>
      <c r="DN38" s="70"/>
      <c r="DO38" s="70"/>
      <c r="DP38" s="70"/>
      <c r="DQ38" s="70"/>
      <c r="DR38" s="70"/>
      <c r="DS38" s="70"/>
      <c r="DT38" s="70"/>
      <c r="DU38" s="70"/>
      <c r="DV38" s="70"/>
      <c r="DW38" s="70"/>
      <c r="DX38" s="70"/>
      <c r="DY38" s="70"/>
      <c r="DZ38" s="70"/>
      <c r="EA38" s="70"/>
      <c r="EB38" s="70"/>
      <c r="EC38" s="70"/>
      <c r="ED38" s="70"/>
      <c r="EE38" s="70"/>
      <c r="EF38" s="70"/>
      <c r="EG38" s="70"/>
      <c r="EH38" s="70"/>
      <c r="EI38" s="70"/>
      <c r="EJ38" s="70"/>
      <c r="EK38" s="70"/>
      <c r="EL38" s="70"/>
      <c r="EM38" s="70"/>
      <c r="EN38" s="70"/>
      <c r="EO38" s="70"/>
      <c r="EP38" s="70"/>
      <c r="EQ38" s="70"/>
      <c r="ER38" s="70"/>
      <c r="ES38" s="70"/>
      <c r="ET38" s="70"/>
      <c r="EU38" s="70"/>
      <c r="EV38" s="70"/>
      <c r="EW38" s="70"/>
      <c r="EX38" s="70"/>
      <c r="EY38" s="70"/>
      <c r="EZ38" s="70"/>
      <c r="FA38" s="70"/>
      <c r="FB38" s="70"/>
      <c r="FC38" s="70"/>
      <c r="FD38" s="70"/>
      <c r="FE38" s="70"/>
      <c r="FF38" s="70"/>
    </row>
    <row r="39" spans="1:162" s="168" customFormat="1" ht="18" customHeight="1" x14ac:dyDescent="0.2">
      <c r="A39" s="70"/>
      <c r="B39" s="70"/>
      <c r="C39" s="70"/>
      <c r="D39" s="70"/>
      <c r="E39" s="93"/>
      <c r="F39" s="93"/>
      <c r="G39" s="94"/>
      <c r="H39" s="94"/>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70"/>
      <c r="BX39" s="70"/>
      <c r="BY39" s="70"/>
      <c r="BZ39" s="70"/>
      <c r="CA39" s="70"/>
      <c r="CB39" s="70"/>
      <c r="CC39" s="70"/>
      <c r="CD39" s="70"/>
      <c r="CE39" s="70"/>
      <c r="CF39" s="70"/>
      <c r="CG39" s="70"/>
      <c r="CH39" s="70"/>
      <c r="CI39" s="70"/>
      <c r="CJ39" s="70"/>
      <c r="CK39" s="70"/>
      <c r="CL39" s="70"/>
      <c r="CM39" s="70"/>
      <c r="CN39" s="70"/>
      <c r="CO39" s="70"/>
      <c r="CP39" s="70"/>
      <c r="CQ39" s="70"/>
      <c r="CR39" s="70"/>
      <c r="CS39" s="70"/>
      <c r="CT39" s="70"/>
      <c r="CU39" s="70"/>
      <c r="CV39" s="70"/>
      <c r="CW39" s="70"/>
      <c r="CX39" s="70"/>
      <c r="CY39" s="70"/>
      <c r="CZ39" s="70"/>
      <c r="DA39" s="70"/>
      <c r="DB39" s="70"/>
      <c r="DC39" s="70"/>
      <c r="DD39" s="70"/>
      <c r="DE39" s="70"/>
      <c r="DF39" s="70"/>
      <c r="DG39" s="70"/>
      <c r="DH39" s="70"/>
      <c r="DI39" s="70"/>
      <c r="DJ39" s="70"/>
      <c r="DK39" s="70"/>
      <c r="DL39" s="70"/>
      <c r="DM39" s="70"/>
      <c r="DN39" s="70"/>
      <c r="DO39" s="70"/>
      <c r="DP39" s="70"/>
      <c r="DQ39" s="70"/>
      <c r="DR39" s="70"/>
      <c r="DS39" s="70"/>
      <c r="DT39" s="70"/>
      <c r="DU39" s="70"/>
      <c r="DV39" s="70"/>
      <c r="DW39" s="70"/>
      <c r="DX39" s="70"/>
      <c r="DY39" s="70"/>
      <c r="DZ39" s="70"/>
      <c r="EA39" s="70"/>
      <c r="EB39" s="70"/>
      <c r="EC39" s="70"/>
      <c r="ED39" s="70"/>
      <c r="EE39" s="70"/>
      <c r="EF39" s="70"/>
      <c r="EG39" s="70"/>
      <c r="EH39" s="70"/>
      <c r="EI39" s="70"/>
      <c r="EJ39" s="70"/>
      <c r="EK39" s="70"/>
      <c r="EL39" s="70"/>
      <c r="EM39" s="70"/>
      <c r="EN39" s="70"/>
      <c r="EO39" s="70"/>
      <c r="EP39" s="70"/>
      <c r="EQ39" s="70"/>
      <c r="ER39" s="70"/>
      <c r="ES39" s="70"/>
      <c r="ET39" s="70"/>
      <c r="EU39" s="70"/>
      <c r="EV39" s="70"/>
      <c r="EW39" s="70"/>
      <c r="EX39" s="70"/>
      <c r="EY39" s="70"/>
      <c r="EZ39" s="70"/>
      <c r="FA39" s="70"/>
      <c r="FB39" s="70"/>
      <c r="FC39" s="70"/>
      <c r="FD39" s="70"/>
      <c r="FE39" s="70"/>
      <c r="FF39" s="70"/>
    </row>
    <row r="40" spans="1:162" s="168" customFormat="1" ht="18" customHeight="1" x14ac:dyDescent="0.2">
      <c r="A40" s="70"/>
      <c r="B40" s="70"/>
      <c r="C40" s="70"/>
      <c r="D40" s="70"/>
      <c r="E40" s="93"/>
      <c r="F40" s="93"/>
      <c r="G40" s="94"/>
      <c r="H40" s="94"/>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0"/>
      <c r="BM40" s="70"/>
      <c r="BN40" s="70"/>
      <c r="BO40" s="70"/>
      <c r="BP40" s="70"/>
      <c r="BQ40" s="70"/>
      <c r="BR40" s="70"/>
      <c r="BS40" s="70"/>
      <c r="BT40" s="70"/>
      <c r="BU40" s="70"/>
      <c r="BV40" s="70"/>
      <c r="BW40" s="70"/>
      <c r="BX40" s="70"/>
      <c r="BY40" s="70"/>
      <c r="BZ40" s="70"/>
      <c r="CA40" s="70"/>
      <c r="CB40" s="70"/>
      <c r="CC40" s="70"/>
      <c r="CD40" s="70"/>
      <c r="CE40" s="70"/>
      <c r="CF40" s="70"/>
      <c r="CG40" s="70"/>
      <c r="CH40" s="70"/>
      <c r="CI40" s="70"/>
      <c r="CJ40" s="70"/>
      <c r="CK40" s="70"/>
      <c r="CL40" s="70"/>
      <c r="CM40" s="70"/>
      <c r="CN40" s="70"/>
      <c r="CO40" s="70"/>
      <c r="CP40" s="70"/>
      <c r="CQ40" s="70"/>
      <c r="CR40" s="70"/>
      <c r="CS40" s="70"/>
      <c r="CT40" s="70"/>
      <c r="CU40" s="70"/>
      <c r="CV40" s="70"/>
      <c r="CW40" s="70"/>
      <c r="CX40" s="70"/>
      <c r="CY40" s="70"/>
      <c r="CZ40" s="70"/>
      <c r="DA40" s="70"/>
      <c r="DB40" s="70"/>
      <c r="DC40" s="70"/>
      <c r="DD40" s="70"/>
      <c r="DE40" s="70"/>
      <c r="DF40" s="70"/>
      <c r="DG40" s="70"/>
      <c r="DH40" s="70"/>
      <c r="DI40" s="70"/>
      <c r="DJ40" s="70"/>
      <c r="DK40" s="70"/>
      <c r="DL40" s="70"/>
      <c r="DM40" s="70"/>
      <c r="DN40" s="70"/>
      <c r="DO40" s="70"/>
      <c r="DP40" s="70"/>
      <c r="DQ40" s="70"/>
      <c r="DR40" s="70"/>
      <c r="DS40" s="70"/>
      <c r="DT40" s="70"/>
      <c r="DU40" s="70"/>
      <c r="DV40" s="70"/>
      <c r="DW40" s="70"/>
      <c r="DX40" s="70"/>
      <c r="DY40" s="70"/>
      <c r="DZ40" s="70"/>
      <c r="EA40" s="70"/>
      <c r="EB40" s="70"/>
      <c r="EC40" s="70"/>
      <c r="ED40" s="70"/>
      <c r="EE40" s="70"/>
      <c r="EF40" s="70"/>
      <c r="EG40" s="70"/>
      <c r="EH40" s="70"/>
      <c r="EI40" s="70"/>
      <c r="EJ40" s="70"/>
      <c r="EK40" s="70"/>
      <c r="EL40" s="70"/>
      <c r="EM40" s="70"/>
      <c r="EN40" s="70"/>
      <c r="EO40" s="70"/>
      <c r="EP40" s="70"/>
      <c r="EQ40" s="70"/>
      <c r="ER40" s="70"/>
      <c r="ES40" s="70"/>
      <c r="ET40" s="70"/>
      <c r="EU40" s="70"/>
      <c r="EV40" s="70"/>
      <c r="EW40" s="70"/>
      <c r="EX40" s="70"/>
      <c r="EY40" s="70"/>
      <c r="EZ40" s="70"/>
      <c r="FA40" s="70"/>
      <c r="FB40" s="70"/>
      <c r="FC40" s="70"/>
      <c r="FD40" s="70"/>
      <c r="FE40" s="70"/>
      <c r="FF40" s="70"/>
    </row>
    <row r="41" spans="1:162" s="168" customFormat="1" ht="18" customHeight="1" x14ac:dyDescent="0.2">
      <c r="A41" s="70"/>
      <c r="B41" s="70"/>
      <c r="C41" s="70"/>
      <c r="D41" s="70"/>
      <c r="E41" s="93"/>
      <c r="F41" s="93"/>
      <c r="G41" s="94"/>
      <c r="H41" s="94"/>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0"/>
      <c r="BM41" s="70"/>
      <c r="BN41" s="70"/>
      <c r="BO41" s="70"/>
      <c r="BP41" s="70"/>
      <c r="BQ41" s="70"/>
      <c r="BR41" s="70"/>
      <c r="BS41" s="70"/>
      <c r="BT41" s="70"/>
      <c r="BU41" s="70"/>
      <c r="BV41" s="70"/>
      <c r="BW41" s="70"/>
      <c r="BX41" s="70"/>
      <c r="BY41" s="70"/>
      <c r="BZ41" s="70"/>
      <c r="CA41" s="70"/>
      <c r="CB41" s="70"/>
      <c r="CC41" s="70"/>
      <c r="CD41" s="70"/>
      <c r="CE41" s="70"/>
      <c r="CF41" s="70"/>
      <c r="CG41" s="70"/>
      <c r="CH41" s="70"/>
      <c r="CI41" s="70"/>
      <c r="CJ41" s="70"/>
      <c r="CK41" s="70"/>
      <c r="CL41" s="70"/>
      <c r="CM41" s="70"/>
      <c r="CN41" s="70"/>
      <c r="CO41" s="70"/>
      <c r="CP41" s="70"/>
      <c r="CQ41" s="70"/>
      <c r="CR41" s="70"/>
      <c r="CS41" s="70"/>
      <c r="CT41" s="70"/>
      <c r="CU41" s="70"/>
      <c r="CV41" s="70"/>
      <c r="CW41" s="70"/>
      <c r="CX41" s="70"/>
      <c r="CY41" s="70"/>
      <c r="CZ41" s="70"/>
      <c r="DA41" s="70"/>
      <c r="DB41" s="70"/>
      <c r="DC41" s="70"/>
      <c r="DD41" s="70"/>
      <c r="DE41" s="70"/>
      <c r="DF41" s="70"/>
      <c r="DG41" s="70"/>
      <c r="DH41" s="70"/>
      <c r="DI41" s="70"/>
      <c r="DJ41" s="70"/>
      <c r="DK41" s="70"/>
      <c r="DL41" s="70"/>
      <c r="DM41" s="70"/>
      <c r="DN41" s="70"/>
      <c r="DO41" s="70"/>
      <c r="DP41" s="70"/>
      <c r="DQ41" s="70"/>
      <c r="DR41" s="70"/>
      <c r="DS41" s="70"/>
      <c r="DT41" s="70"/>
      <c r="DU41" s="70"/>
      <c r="DV41" s="70"/>
      <c r="DW41" s="70"/>
      <c r="DX41" s="70"/>
      <c r="DY41" s="70"/>
      <c r="DZ41" s="70"/>
      <c r="EA41" s="70"/>
      <c r="EB41" s="70"/>
      <c r="EC41" s="70"/>
      <c r="ED41" s="70"/>
      <c r="EE41" s="70"/>
      <c r="EF41" s="70"/>
      <c r="EG41" s="70"/>
      <c r="EH41" s="70"/>
      <c r="EI41" s="70"/>
      <c r="EJ41" s="70"/>
      <c r="EK41" s="70"/>
      <c r="EL41" s="70"/>
      <c r="EM41" s="70"/>
      <c r="EN41" s="70"/>
      <c r="EO41" s="70"/>
      <c r="EP41" s="70"/>
      <c r="EQ41" s="70"/>
      <c r="ER41" s="70"/>
      <c r="ES41" s="70"/>
      <c r="ET41" s="70"/>
      <c r="EU41" s="70"/>
      <c r="EV41" s="70"/>
      <c r="EW41" s="70"/>
      <c r="EX41" s="70"/>
      <c r="EY41" s="70"/>
      <c r="EZ41" s="70"/>
      <c r="FA41" s="70"/>
      <c r="FB41" s="70"/>
      <c r="FC41" s="70"/>
      <c r="FD41" s="70"/>
      <c r="FE41" s="70"/>
      <c r="FF41" s="70"/>
    </row>
  </sheetData>
  <sheetProtection algorithmName="SHA-512" hashValue="o0Vpz0kBNnDuNFJea8LZvlIrFC8DlvcSewUyau2RlU1Ez4WP4W/6oA6SVkDg8HLQPy4QKYp0QQeE5/MKP/J6OQ==" saltValue="rzWNmdBIG7+acTdN4Cieig==" spinCount="100000" sheet="1" objects="1" formatColumns="0"/>
  <mergeCells count="14">
    <mergeCell ref="BP5:BS5"/>
    <mergeCell ref="A9:CN9"/>
    <mergeCell ref="A12:CN12"/>
    <mergeCell ref="A17:CN17"/>
    <mergeCell ref="A19:K19"/>
    <mergeCell ref="L19:CF19"/>
    <mergeCell ref="A27:K27"/>
    <mergeCell ref="L27:CF27"/>
    <mergeCell ref="A21:K21"/>
    <mergeCell ref="L21:CF21"/>
    <mergeCell ref="A23:K23"/>
    <mergeCell ref="L23:CF23"/>
    <mergeCell ref="A25:K25"/>
    <mergeCell ref="L25:CF25"/>
  </mergeCells>
  <phoneticPr fontId="28"/>
  <conditionalFormatting sqref="A28:CN41">
    <cfRule type="expression" dxfId="29" priority="58">
      <formula>#REF!="■"</formula>
    </cfRule>
  </conditionalFormatting>
  <printOptions horizontalCentered="1"/>
  <pageMargins left="0.27559055118110237" right="0.27559055118110237" top="0.43307086614173229" bottom="0.19685039370078741" header="0.31496062992125984" footer="0.11811023622047245"/>
  <pageSetup paperSize="9" scale="74" orientation="portrait" r:id="rId1"/>
  <ignoredErrors>
    <ignoredError sqref="A19:K2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4FA16-0FA0-4B9D-913F-8EF1D08F118C}">
  <dimension ref="A2:D21"/>
  <sheetViews>
    <sheetView workbookViewId="0">
      <selection activeCell="B24" sqref="B24"/>
    </sheetView>
  </sheetViews>
  <sheetFormatPr defaultRowHeight="13" x14ac:dyDescent="0.2"/>
  <cols>
    <col min="1" max="1" width="11" bestFit="1" customWidth="1"/>
    <col min="2" max="3" width="38.453125" bestFit="1" customWidth="1"/>
    <col min="4" max="4" width="41.36328125" bestFit="1" customWidth="1"/>
  </cols>
  <sheetData>
    <row r="2" spans="1:4" x14ac:dyDescent="0.2">
      <c r="A2" t="s">
        <v>302</v>
      </c>
      <c r="B2" t="s">
        <v>310</v>
      </c>
      <c r="C2" t="s">
        <v>311</v>
      </c>
      <c r="D2" t="s">
        <v>312</v>
      </c>
    </row>
    <row r="3" spans="1:4" x14ac:dyDescent="0.2">
      <c r="A3" t="s">
        <v>303</v>
      </c>
      <c r="B3" t="s">
        <v>304</v>
      </c>
      <c r="C3" t="s">
        <v>304</v>
      </c>
      <c r="D3" t="s">
        <v>309</v>
      </c>
    </row>
    <row r="4" spans="1:4" x14ac:dyDescent="0.2">
      <c r="B4" t="s">
        <v>305</v>
      </c>
      <c r="C4" t="s">
        <v>305</v>
      </c>
    </row>
    <row r="5" spans="1:4" x14ac:dyDescent="0.2">
      <c r="B5" t="s">
        <v>306</v>
      </c>
      <c r="C5" t="s">
        <v>306</v>
      </c>
    </row>
    <row r="6" spans="1:4" x14ac:dyDescent="0.2">
      <c r="B6" t="s">
        <v>307</v>
      </c>
      <c r="C6" t="s">
        <v>307</v>
      </c>
    </row>
    <row r="7" spans="1:4" x14ac:dyDescent="0.2">
      <c r="B7" t="s">
        <v>308</v>
      </c>
      <c r="C7" t="s">
        <v>308</v>
      </c>
    </row>
    <row r="8" spans="1:4" x14ac:dyDescent="0.2">
      <c r="B8" t="s">
        <v>300</v>
      </c>
      <c r="C8" t="s">
        <v>300</v>
      </c>
    </row>
    <row r="12" spans="1:4" x14ac:dyDescent="0.2">
      <c r="B12" t="s">
        <v>316</v>
      </c>
    </row>
    <row r="13" spans="1:4" x14ac:dyDescent="0.2">
      <c r="B13" t="s">
        <v>317</v>
      </c>
    </row>
    <row r="14" spans="1:4" x14ac:dyDescent="0.2">
      <c r="B14" t="s">
        <v>318</v>
      </c>
    </row>
    <row r="15" spans="1:4" x14ac:dyDescent="0.2">
      <c r="B15" t="s">
        <v>319</v>
      </c>
    </row>
    <row r="18" spans="1:3" x14ac:dyDescent="0.2">
      <c r="A18" t="s">
        <v>362</v>
      </c>
      <c r="B18" t="s">
        <v>373</v>
      </c>
      <c r="C18" t="s">
        <v>374</v>
      </c>
    </row>
    <row r="19" spans="1:3" x14ac:dyDescent="0.2">
      <c r="B19" t="s">
        <v>367</v>
      </c>
    </row>
    <row r="20" spans="1:3" x14ac:dyDescent="0.2">
      <c r="B20" t="s">
        <v>368</v>
      </c>
    </row>
    <row r="21" spans="1:3" x14ac:dyDescent="0.2">
      <c r="B21" t="s">
        <v>370</v>
      </c>
    </row>
  </sheetData>
  <phoneticPr fontId="28"/>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E392D-8D71-4FED-8C4D-8AFE273DA882}">
  <sheetPr>
    <pageSetUpPr fitToPage="1"/>
  </sheetPr>
  <dimension ref="A1:BQ76"/>
  <sheetViews>
    <sheetView showGridLines="0" showZeros="0" view="pageBreakPreview" zoomScale="60" zoomScaleNormal="55" workbookViewId="0">
      <selection sqref="A1:BN1"/>
    </sheetView>
  </sheetViews>
  <sheetFormatPr defaultColWidth="3.90625" defaultRowHeight="13" outlineLevelRow="1" x14ac:dyDescent="0.2"/>
  <cols>
    <col min="1" max="66" width="3.6328125" style="2" customWidth="1"/>
    <col min="67" max="67" width="3.81640625" style="2" customWidth="1"/>
    <col min="68" max="68" width="6.1796875" style="2" bestFit="1" customWidth="1"/>
    <col min="69" max="69" width="51.81640625" style="2" hidden="1" customWidth="1"/>
    <col min="70" max="16384" width="3.90625" style="2"/>
  </cols>
  <sheetData>
    <row r="1" spans="1:69" ht="15" customHeight="1" x14ac:dyDescent="0.2">
      <c r="A1" s="669" t="s">
        <v>474</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669"/>
      <c r="BO1" s="29"/>
    </row>
    <row r="2" spans="1:69" ht="30" customHeight="1" x14ac:dyDescent="0.2">
      <c r="A2" s="558" t="s">
        <v>530</v>
      </c>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c r="BE2" s="558"/>
      <c r="BF2" s="558"/>
      <c r="BG2" s="558"/>
      <c r="BH2" s="558"/>
      <c r="BI2" s="558"/>
      <c r="BJ2" s="558"/>
      <c r="BK2" s="558"/>
      <c r="BL2" s="558"/>
      <c r="BM2" s="558"/>
      <c r="BN2" s="558"/>
      <c r="BO2" s="210"/>
    </row>
    <row r="3" spans="1:69" ht="8.5" customHeight="1" x14ac:dyDescent="0.2">
      <c r="A3" s="7"/>
      <c r="B3" s="7"/>
      <c r="C3" s="7"/>
      <c r="D3" s="7"/>
      <c r="E3" s="7"/>
      <c r="F3" s="7"/>
      <c r="G3" s="7"/>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row>
    <row r="4" spans="1:69" ht="24" customHeight="1" x14ac:dyDescent="0.2">
      <c r="A4" s="17" t="s">
        <v>17</v>
      </c>
      <c r="B4" s="17"/>
      <c r="C4" s="17"/>
      <c r="D4" s="17"/>
      <c r="E4" s="17"/>
      <c r="F4" s="17"/>
      <c r="G4" s="17"/>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row>
    <row r="5" spans="1:69" ht="49.25" customHeight="1" x14ac:dyDescent="0.2">
      <c r="A5" s="873" t="s">
        <v>74</v>
      </c>
      <c r="B5" s="873"/>
      <c r="C5" s="873"/>
      <c r="D5" s="873"/>
      <c r="E5" s="873"/>
      <c r="F5" s="873"/>
      <c r="G5" s="873"/>
      <c r="H5" s="873"/>
      <c r="I5" s="873"/>
      <c r="J5" s="873"/>
      <c r="K5" s="873"/>
      <c r="L5" s="873"/>
      <c r="M5" s="873"/>
      <c r="N5" s="873"/>
      <c r="O5" s="873"/>
      <c r="P5" s="873"/>
      <c r="Q5" s="873"/>
      <c r="R5" s="873"/>
      <c r="S5" s="873"/>
      <c r="T5" s="873"/>
      <c r="U5" s="873"/>
      <c r="V5" s="873"/>
      <c r="W5" s="873"/>
      <c r="X5" s="873"/>
      <c r="Y5" s="873"/>
      <c r="Z5" s="873"/>
      <c r="AA5" s="873"/>
      <c r="AB5" s="873"/>
      <c r="AC5" s="873"/>
      <c r="AD5" s="873"/>
      <c r="AE5" s="873"/>
      <c r="AF5" s="873"/>
      <c r="AG5" s="873"/>
      <c r="AH5" s="873"/>
      <c r="AI5" s="873"/>
      <c r="AJ5" s="873"/>
      <c r="AK5" s="873"/>
      <c r="AL5" s="873"/>
      <c r="AM5" s="873"/>
      <c r="AN5" s="873"/>
      <c r="AO5" s="873"/>
      <c r="AP5" s="873"/>
      <c r="AQ5" s="873"/>
      <c r="AR5" s="873"/>
      <c r="AS5" s="873"/>
      <c r="AT5" s="873"/>
      <c r="AU5" s="873"/>
      <c r="AV5" s="873"/>
      <c r="AW5" s="873"/>
      <c r="AX5" s="873"/>
      <c r="AY5" s="873"/>
      <c r="AZ5" s="873"/>
      <c r="BA5" s="873"/>
      <c r="BB5" s="873"/>
      <c r="BC5" s="873"/>
      <c r="BD5" s="873"/>
      <c r="BE5" s="299"/>
      <c r="BF5" s="299"/>
      <c r="BG5" s="299"/>
      <c r="BH5" s="299"/>
      <c r="BI5" s="299"/>
      <c r="BJ5" s="299"/>
      <c r="BK5" s="299"/>
      <c r="BL5" s="299"/>
      <c r="BM5" s="299"/>
      <c r="BN5" s="299"/>
      <c r="BO5" s="211"/>
    </row>
    <row r="6" spans="1:69" ht="16.5"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
      <c r="AR6" s="1"/>
      <c r="AS6" s="1"/>
      <c r="AT6" s="1"/>
      <c r="AU6" s="1"/>
      <c r="AV6" s="1"/>
      <c r="AW6" s="1"/>
      <c r="AX6" s="1"/>
      <c r="AY6" s="1"/>
      <c r="AZ6" s="1"/>
      <c r="BA6" s="1"/>
      <c r="BB6" s="1"/>
      <c r="BC6" s="1"/>
      <c r="BD6" s="1"/>
      <c r="BE6" s="1"/>
      <c r="BF6" s="1"/>
      <c r="BG6" s="1"/>
      <c r="BH6" s="1"/>
      <c r="BI6" s="1"/>
      <c r="BJ6" s="1"/>
      <c r="BK6" s="1"/>
      <c r="BL6" s="1"/>
      <c r="BM6" s="1"/>
      <c r="BN6" s="1"/>
      <c r="BO6" s="1"/>
    </row>
    <row r="7" spans="1:69" ht="16.5" customHeight="1" x14ac:dyDescent="0.2">
      <c r="A7" s="52"/>
      <c r="B7" s="53"/>
      <c r="C7" s="54" t="s">
        <v>68</v>
      </c>
      <c r="D7" s="9"/>
      <c r="E7" s="9"/>
      <c r="F7" s="9"/>
      <c r="G7" s="55"/>
      <c r="H7" s="56"/>
      <c r="I7" s="54" t="s">
        <v>26</v>
      </c>
      <c r="J7" s="1"/>
      <c r="K7" s="1"/>
      <c r="L7" s="54"/>
      <c r="M7" s="54"/>
      <c r="N7" s="9"/>
      <c r="O7" s="9"/>
      <c r="P7" s="9"/>
      <c r="AL7" s="54"/>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row>
    <row r="8" spans="1:69" ht="17" customHeight="1" thickBot="1" x14ac:dyDescent="0.25">
      <c r="A8" s="188"/>
      <c r="B8" s="188"/>
      <c r="C8" s="188"/>
      <c r="D8" s="14"/>
      <c r="E8" s="14"/>
      <c r="F8" s="14"/>
      <c r="G8" s="14"/>
      <c r="H8" s="14"/>
      <c r="I8" s="187"/>
    </row>
    <row r="9" spans="1:69" ht="30" customHeight="1" thickBot="1" x14ac:dyDescent="0.25">
      <c r="A9" s="874" t="s">
        <v>296</v>
      </c>
      <c r="B9" s="875"/>
      <c r="C9" s="875"/>
      <c r="D9" s="875"/>
      <c r="E9" s="875"/>
      <c r="F9" s="875"/>
      <c r="G9" s="875"/>
      <c r="H9" s="876"/>
      <c r="I9" s="187"/>
    </row>
    <row r="10" spans="1:69" ht="14" customHeight="1" thickBot="1" x14ac:dyDescent="0.25">
      <c r="A10" s="188"/>
      <c r="B10" s="188"/>
      <c r="C10" s="188"/>
      <c r="D10" s="14"/>
      <c r="E10" s="14"/>
      <c r="F10" s="14"/>
      <c r="G10" s="14"/>
      <c r="H10" s="14"/>
      <c r="I10" s="54"/>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U10" s="1"/>
      <c r="AV10" s="1"/>
      <c r="AW10" s="1"/>
      <c r="AX10" s="1"/>
      <c r="AY10" s="1"/>
      <c r="AZ10" s="1"/>
      <c r="BA10" s="1"/>
      <c r="BB10" s="1"/>
      <c r="BC10" s="1"/>
      <c r="BD10" s="1"/>
      <c r="BE10" s="1"/>
      <c r="BF10" s="1"/>
      <c r="BG10" s="1"/>
      <c r="BH10" s="1"/>
      <c r="BI10" s="1"/>
      <c r="BJ10" s="1"/>
      <c r="BK10" s="1"/>
      <c r="BL10" s="1"/>
      <c r="BM10" s="1"/>
      <c r="BN10" s="1"/>
      <c r="BO10" s="1"/>
    </row>
    <row r="11" spans="1:69" ht="32.25" customHeight="1" thickBot="1" x14ac:dyDescent="0.3">
      <c r="A11" s="877" t="s">
        <v>436</v>
      </c>
      <c r="B11" s="878"/>
      <c r="C11" s="878"/>
      <c r="D11" s="878"/>
      <c r="E11" s="878"/>
      <c r="F11" s="878"/>
      <c r="G11" s="878"/>
      <c r="H11" s="878"/>
      <c r="I11" s="878"/>
      <c r="J11" s="878"/>
      <c r="K11" s="878"/>
      <c r="L11" s="878"/>
      <c r="M11" s="879"/>
      <c r="N11" s="1"/>
      <c r="O11" s="306" t="s">
        <v>437</v>
      </c>
      <c r="P11" s="1"/>
      <c r="Q11" s="1"/>
      <c r="R11" s="1"/>
      <c r="S11" s="1"/>
      <c r="T11" s="1"/>
      <c r="U11" s="1"/>
      <c r="V11" s="1"/>
      <c r="W11" s="1"/>
      <c r="X11" s="1"/>
      <c r="Y11" s="1"/>
      <c r="Z11" s="1"/>
      <c r="AA11" s="1"/>
      <c r="AB11" s="1"/>
      <c r="AC11" s="1"/>
      <c r="AD11" s="1"/>
      <c r="AE11" s="1"/>
      <c r="AF11" s="1"/>
      <c r="AG11" s="1"/>
      <c r="AH11" s="1"/>
      <c r="AI11" s="1"/>
      <c r="AJ11" s="1"/>
      <c r="AK11" s="1"/>
      <c r="AL11" s="1"/>
      <c r="AM11" s="1"/>
      <c r="AN11" s="1"/>
      <c r="AO11" s="307" t="s">
        <v>347</v>
      </c>
      <c r="AP11" s="1"/>
      <c r="AQ11" s="1"/>
      <c r="AR11" s="1"/>
      <c r="AS11" s="1"/>
      <c r="AU11" s="1"/>
      <c r="AV11" s="1"/>
      <c r="AW11" s="1"/>
      <c r="AX11" s="1"/>
      <c r="AY11" s="1"/>
      <c r="AZ11" s="1"/>
      <c r="BA11" s="1"/>
      <c r="BB11" s="1"/>
      <c r="BC11" s="1"/>
      <c r="BD11" s="1"/>
      <c r="BE11" s="1"/>
      <c r="BF11" s="1"/>
      <c r="BG11" s="1"/>
      <c r="BH11" s="1"/>
      <c r="BI11" s="1"/>
      <c r="BJ11" s="1"/>
      <c r="BK11" s="1"/>
      <c r="BL11" s="1"/>
      <c r="BM11" s="1"/>
      <c r="BN11" s="1"/>
      <c r="BO11" s="1"/>
    </row>
    <row r="12" spans="1:69" ht="46.25" customHeight="1" x14ac:dyDescent="0.2">
      <c r="A12" s="880" t="s">
        <v>51</v>
      </c>
      <c r="B12" s="881"/>
      <c r="C12" s="882"/>
      <c r="D12" s="883" t="s">
        <v>295</v>
      </c>
      <c r="E12" s="870"/>
      <c r="F12" s="870"/>
      <c r="G12" s="870" t="s">
        <v>6</v>
      </c>
      <c r="H12" s="870"/>
      <c r="I12" s="870"/>
      <c r="J12" s="870"/>
      <c r="K12" s="870"/>
      <c r="L12" s="870"/>
      <c r="M12" s="870"/>
      <c r="N12" s="870"/>
      <c r="O12" s="870"/>
      <c r="P12" s="870"/>
      <c r="Q12" s="867" t="s">
        <v>1</v>
      </c>
      <c r="R12" s="868"/>
      <c r="S12" s="868"/>
      <c r="T12" s="868"/>
      <c r="U12" s="868"/>
      <c r="V12" s="868"/>
      <c r="W12" s="868"/>
      <c r="X12" s="868"/>
      <c r="Y12" s="868"/>
      <c r="Z12" s="868"/>
      <c r="AA12" s="868"/>
      <c r="AB12" s="868"/>
      <c r="AC12" s="868"/>
      <c r="AD12" s="868"/>
      <c r="AE12" s="868"/>
      <c r="AF12" s="868"/>
      <c r="AG12" s="868"/>
      <c r="AH12" s="868"/>
      <c r="AI12" s="868"/>
      <c r="AJ12" s="868"/>
      <c r="AK12" s="869"/>
      <c r="AL12" s="870" t="s">
        <v>251</v>
      </c>
      <c r="AM12" s="870"/>
      <c r="AN12" s="870"/>
      <c r="AO12" s="870" t="s">
        <v>515</v>
      </c>
      <c r="AP12" s="870"/>
      <c r="AQ12" s="871"/>
      <c r="AR12" s="871"/>
      <c r="AS12" s="872"/>
      <c r="AT12" s="843" t="s">
        <v>444</v>
      </c>
      <c r="AU12" s="841"/>
      <c r="AV12" s="841"/>
      <c r="AW12" s="841"/>
      <c r="AX12" s="850"/>
      <c r="AY12" s="851" t="s">
        <v>516</v>
      </c>
      <c r="AZ12" s="852"/>
      <c r="BA12" s="852"/>
      <c r="BB12" s="852"/>
      <c r="BC12" s="852"/>
      <c r="BD12" s="852"/>
      <c r="BE12" s="853" t="s">
        <v>101</v>
      </c>
      <c r="BF12" s="854"/>
      <c r="BG12" s="854"/>
      <c r="BH12" s="854"/>
      <c r="BI12" s="854"/>
      <c r="BJ12" s="854"/>
      <c r="BK12" s="854"/>
      <c r="BL12" s="854"/>
      <c r="BM12" s="854"/>
      <c r="BN12" s="855"/>
      <c r="BO12" s="308"/>
      <c r="BP12" s="208" t="s">
        <v>78</v>
      </c>
      <c r="BQ12" s="209" t="s">
        <v>292</v>
      </c>
    </row>
    <row r="13" spans="1:69" ht="32.15" customHeight="1" x14ac:dyDescent="0.2">
      <c r="A13" s="844" t="s">
        <v>273</v>
      </c>
      <c r="B13" s="845"/>
      <c r="C13" s="845"/>
      <c r="D13" s="791"/>
      <c r="E13" s="792"/>
      <c r="F13" s="792"/>
      <c r="G13" s="858"/>
      <c r="H13" s="858"/>
      <c r="I13" s="858"/>
      <c r="J13" s="858"/>
      <c r="K13" s="858"/>
      <c r="L13" s="858"/>
      <c r="M13" s="858"/>
      <c r="N13" s="858"/>
      <c r="O13" s="858"/>
      <c r="P13" s="858"/>
      <c r="Q13" s="859"/>
      <c r="R13" s="860"/>
      <c r="S13" s="860"/>
      <c r="T13" s="860"/>
      <c r="U13" s="860"/>
      <c r="V13" s="860"/>
      <c r="W13" s="860"/>
      <c r="X13" s="860"/>
      <c r="Y13" s="860"/>
      <c r="Z13" s="860"/>
      <c r="AA13" s="860"/>
      <c r="AB13" s="860"/>
      <c r="AC13" s="860"/>
      <c r="AD13" s="860"/>
      <c r="AE13" s="860"/>
      <c r="AF13" s="860"/>
      <c r="AG13" s="860"/>
      <c r="AH13" s="860"/>
      <c r="AI13" s="860"/>
      <c r="AJ13" s="860"/>
      <c r="AK13" s="861"/>
      <c r="AL13" s="862"/>
      <c r="AM13" s="863"/>
      <c r="AN13" s="864"/>
      <c r="AO13" s="788"/>
      <c r="AP13" s="789"/>
      <c r="AQ13" s="789"/>
      <c r="AR13" s="789"/>
      <c r="AS13" s="360" t="s">
        <v>8</v>
      </c>
      <c r="AT13" s="779"/>
      <c r="AU13" s="780"/>
      <c r="AV13" s="780"/>
      <c r="AW13" s="780"/>
      <c r="AX13" s="781"/>
      <c r="AY13" s="827" t="str">
        <f>IF(AT13&lt;&gt;"",ROUNDDOWN(AO13*AT13,0),"")</f>
        <v/>
      </c>
      <c r="AZ13" s="828"/>
      <c r="BA13" s="828"/>
      <c r="BB13" s="828"/>
      <c r="BC13" s="828"/>
      <c r="BD13" s="828"/>
      <c r="BE13" s="823"/>
      <c r="BF13" s="824"/>
      <c r="BG13" s="824"/>
      <c r="BH13" s="824"/>
      <c r="BI13" s="824"/>
      <c r="BJ13" s="824"/>
      <c r="BK13" s="824"/>
      <c r="BL13" s="824"/>
      <c r="BM13" s="824"/>
      <c r="BN13" s="825"/>
      <c r="BO13" s="216"/>
      <c r="BP13" s="208">
        <v>1</v>
      </c>
      <c r="BQ13" s="242"/>
    </row>
    <row r="14" spans="1:69" s="1" customFormat="1" ht="32.15" customHeight="1" x14ac:dyDescent="0.2">
      <c r="A14" s="846"/>
      <c r="B14" s="847"/>
      <c r="C14" s="847"/>
      <c r="D14" s="791"/>
      <c r="E14" s="792"/>
      <c r="F14" s="792"/>
      <c r="G14" s="858"/>
      <c r="H14" s="858"/>
      <c r="I14" s="858"/>
      <c r="J14" s="858"/>
      <c r="K14" s="858"/>
      <c r="L14" s="858"/>
      <c r="M14" s="858"/>
      <c r="N14" s="858"/>
      <c r="O14" s="858"/>
      <c r="P14" s="858"/>
      <c r="Q14" s="859"/>
      <c r="R14" s="860"/>
      <c r="S14" s="860"/>
      <c r="T14" s="860"/>
      <c r="U14" s="860"/>
      <c r="V14" s="860"/>
      <c r="W14" s="860"/>
      <c r="X14" s="860"/>
      <c r="Y14" s="860"/>
      <c r="Z14" s="860"/>
      <c r="AA14" s="860"/>
      <c r="AB14" s="860"/>
      <c r="AC14" s="860"/>
      <c r="AD14" s="860"/>
      <c r="AE14" s="860"/>
      <c r="AF14" s="860"/>
      <c r="AG14" s="860"/>
      <c r="AH14" s="860"/>
      <c r="AI14" s="860"/>
      <c r="AJ14" s="860"/>
      <c r="AK14" s="861"/>
      <c r="AL14" s="862"/>
      <c r="AM14" s="863"/>
      <c r="AN14" s="864"/>
      <c r="AO14" s="788"/>
      <c r="AP14" s="789"/>
      <c r="AQ14" s="789"/>
      <c r="AR14" s="789"/>
      <c r="AS14" s="360" t="s">
        <v>8</v>
      </c>
      <c r="AT14" s="779"/>
      <c r="AU14" s="780"/>
      <c r="AV14" s="780"/>
      <c r="AW14" s="780"/>
      <c r="AX14" s="781"/>
      <c r="AY14" s="827" t="str">
        <f t="shared" ref="AY14:AY22" si="0">IF(AT14&lt;&gt;"",ROUNDDOWN(AO14*AT14,0),"")</f>
        <v/>
      </c>
      <c r="AZ14" s="828"/>
      <c r="BA14" s="828"/>
      <c r="BB14" s="828"/>
      <c r="BC14" s="828"/>
      <c r="BD14" s="828"/>
      <c r="BE14" s="823"/>
      <c r="BF14" s="824"/>
      <c r="BG14" s="824"/>
      <c r="BH14" s="824"/>
      <c r="BI14" s="824"/>
      <c r="BJ14" s="824"/>
      <c r="BK14" s="824"/>
      <c r="BL14" s="824"/>
      <c r="BM14" s="824"/>
      <c r="BN14" s="825"/>
      <c r="BO14" s="216"/>
      <c r="BP14" s="208">
        <v>2</v>
      </c>
      <c r="BQ14" s="242"/>
    </row>
    <row r="15" spans="1:69" s="1" customFormat="1" ht="32.15" customHeight="1" x14ac:dyDescent="0.2">
      <c r="A15" s="846"/>
      <c r="B15" s="847"/>
      <c r="C15" s="847"/>
      <c r="D15" s="791"/>
      <c r="E15" s="792"/>
      <c r="F15" s="792"/>
      <c r="G15" s="858"/>
      <c r="H15" s="858"/>
      <c r="I15" s="858"/>
      <c r="J15" s="858"/>
      <c r="K15" s="858"/>
      <c r="L15" s="858"/>
      <c r="M15" s="858"/>
      <c r="N15" s="858"/>
      <c r="O15" s="858"/>
      <c r="P15" s="858"/>
      <c r="Q15" s="859"/>
      <c r="R15" s="860"/>
      <c r="S15" s="860"/>
      <c r="T15" s="860"/>
      <c r="U15" s="860"/>
      <c r="V15" s="860"/>
      <c r="W15" s="860"/>
      <c r="X15" s="860"/>
      <c r="Y15" s="860"/>
      <c r="Z15" s="860"/>
      <c r="AA15" s="860"/>
      <c r="AB15" s="860"/>
      <c r="AC15" s="860"/>
      <c r="AD15" s="860"/>
      <c r="AE15" s="860"/>
      <c r="AF15" s="860"/>
      <c r="AG15" s="860"/>
      <c r="AH15" s="860"/>
      <c r="AI15" s="860"/>
      <c r="AJ15" s="860"/>
      <c r="AK15" s="861"/>
      <c r="AL15" s="862"/>
      <c r="AM15" s="863"/>
      <c r="AN15" s="864"/>
      <c r="AO15" s="788"/>
      <c r="AP15" s="789"/>
      <c r="AQ15" s="789"/>
      <c r="AR15" s="789"/>
      <c r="AS15" s="360" t="s">
        <v>8</v>
      </c>
      <c r="AT15" s="779"/>
      <c r="AU15" s="780"/>
      <c r="AV15" s="780"/>
      <c r="AW15" s="780"/>
      <c r="AX15" s="781"/>
      <c r="AY15" s="827" t="str">
        <f t="shared" si="0"/>
        <v/>
      </c>
      <c r="AZ15" s="828"/>
      <c r="BA15" s="828"/>
      <c r="BB15" s="828"/>
      <c r="BC15" s="828"/>
      <c r="BD15" s="828"/>
      <c r="BE15" s="823"/>
      <c r="BF15" s="824"/>
      <c r="BG15" s="824"/>
      <c r="BH15" s="824"/>
      <c r="BI15" s="824"/>
      <c r="BJ15" s="824"/>
      <c r="BK15" s="824"/>
      <c r="BL15" s="824"/>
      <c r="BM15" s="824"/>
      <c r="BN15" s="825"/>
      <c r="BO15" s="216"/>
      <c r="BP15" s="208">
        <v>3</v>
      </c>
      <c r="BQ15" s="242"/>
    </row>
    <row r="16" spans="1:69" s="1" customFormat="1" ht="31.5" customHeight="1" x14ac:dyDescent="0.2">
      <c r="A16" s="846"/>
      <c r="B16" s="847"/>
      <c r="C16" s="847"/>
      <c r="D16" s="791"/>
      <c r="E16" s="792"/>
      <c r="F16" s="792"/>
      <c r="G16" s="858"/>
      <c r="H16" s="858"/>
      <c r="I16" s="858"/>
      <c r="J16" s="858"/>
      <c r="K16" s="858"/>
      <c r="L16" s="858"/>
      <c r="M16" s="858"/>
      <c r="N16" s="858"/>
      <c r="O16" s="858"/>
      <c r="P16" s="858"/>
      <c r="Q16" s="859"/>
      <c r="R16" s="860"/>
      <c r="S16" s="860"/>
      <c r="T16" s="860"/>
      <c r="U16" s="860"/>
      <c r="V16" s="860"/>
      <c r="W16" s="860"/>
      <c r="X16" s="860"/>
      <c r="Y16" s="860"/>
      <c r="Z16" s="860"/>
      <c r="AA16" s="860"/>
      <c r="AB16" s="860"/>
      <c r="AC16" s="860"/>
      <c r="AD16" s="860"/>
      <c r="AE16" s="860"/>
      <c r="AF16" s="860"/>
      <c r="AG16" s="860"/>
      <c r="AH16" s="860"/>
      <c r="AI16" s="860"/>
      <c r="AJ16" s="860"/>
      <c r="AK16" s="861"/>
      <c r="AL16" s="862"/>
      <c r="AM16" s="863"/>
      <c r="AN16" s="864"/>
      <c r="AO16" s="788"/>
      <c r="AP16" s="789"/>
      <c r="AQ16" s="789"/>
      <c r="AR16" s="789"/>
      <c r="AS16" s="360" t="s">
        <v>8</v>
      </c>
      <c r="AT16" s="779"/>
      <c r="AU16" s="780"/>
      <c r="AV16" s="780"/>
      <c r="AW16" s="780"/>
      <c r="AX16" s="781"/>
      <c r="AY16" s="827" t="str">
        <f t="shared" si="0"/>
        <v/>
      </c>
      <c r="AZ16" s="828"/>
      <c r="BA16" s="828"/>
      <c r="BB16" s="828"/>
      <c r="BC16" s="828"/>
      <c r="BD16" s="828"/>
      <c r="BE16" s="823"/>
      <c r="BF16" s="824"/>
      <c r="BG16" s="824"/>
      <c r="BH16" s="824"/>
      <c r="BI16" s="824"/>
      <c r="BJ16" s="824"/>
      <c r="BK16" s="824"/>
      <c r="BL16" s="824"/>
      <c r="BM16" s="824"/>
      <c r="BN16" s="825"/>
      <c r="BO16" s="216"/>
      <c r="BP16" s="208">
        <v>4</v>
      </c>
      <c r="BQ16" s="242"/>
    </row>
    <row r="17" spans="1:69" s="1" customFormat="1" ht="32.15" customHeight="1" x14ac:dyDescent="0.2">
      <c r="A17" s="846"/>
      <c r="B17" s="847"/>
      <c r="C17" s="847"/>
      <c r="D17" s="791"/>
      <c r="E17" s="792"/>
      <c r="F17" s="792"/>
      <c r="G17" s="858"/>
      <c r="H17" s="858"/>
      <c r="I17" s="858"/>
      <c r="J17" s="858"/>
      <c r="K17" s="858"/>
      <c r="L17" s="858"/>
      <c r="M17" s="858"/>
      <c r="N17" s="858"/>
      <c r="O17" s="858"/>
      <c r="P17" s="858"/>
      <c r="Q17" s="859"/>
      <c r="R17" s="860"/>
      <c r="S17" s="860"/>
      <c r="T17" s="860"/>
      <c r="U17" s="860"/>
      <c r="V17" s="860"/>
      <c r="W17" s="860"/>
      <c r="X17" s="860"/>
      <c r="Y17" s="860"/>
      <c r="Z17" s="860"/>
      <c r="AA17" s="860"/>
      <c r="AB17" s="860"/>
      <c r="AC17" s="860"/>
      <c r="AD17" s="860"/>
      <c r="AE17" s="860"/>
      <c r="AF17" s="860"/>
      <c r="AG17" s="860"/>
      <c r="AH17" s="860"/>
      <c r="AI17" s="860"/>
      <c r="AJ17" s="860"/>
      <c r="AK17" s="861"/>
      <c r="AL17" s="862"/>
      <c r="AM17" s="863"/>
      <c r="AN17" s="864"/>
      <c r="AO17" s="788"/>
      <c r="AP17" s="789"/>
      <c r="AQ17" s="789"/>
      <c r="AR17" s="789"/>
      <c r="AS17" s="360" t="s">
        <v>8</v>
      </c>
      <c r="AT17" s="779"/>
      <c r="AU17" s="780"/>
      <c r="AV17" s="780"/>
      <c r="AW17" s="780"/>
      <c r="AX17" s="781"/>
      <c r="AY17" s="827" t="str">
        <f t="shared" si="0"/>
        <v/>
      </c>
      <c r="AZ17" s="828"/>
      <c r="BA17" s="828"/>
      <c r="BB17" s="828"/>
      <c r="BC17" s="828"/>
      <c r="BD17" s="828"/>
      <c r="BE17" s="823"/>
      <c r="BF17" s="824"/>
      <c r="BG17" s="824"/>
      <c r="BH17" s="824"/>
      <c r="BI17" s="824"/>
      <c r="BJ17" s="824"/>
      <c r="BK17" s="824"/>
      <c r="BL17" s="824"/>
      <c r="BM17" s="824"/>
      <c r="BN17" s="825"/>
      <c r="BO17" s="216"/>
      <c r="BP17" s="208">
        <v>5</v>
      </c>
      <c r="BQ17" s="242"/>
    </row>
    <row r="18" spans="1:69" s="1" customFormat="1" ht="32.15" customHeight="1" x14ac:dyDescent="0.2">
      <c r="A18" s="846"/>
      <c r="B18" s="847"/>
      <c r="C18" s="847"/>
      <c r="D18" s="791"/>
      <c r="E18" s="792"/>
      <c r="F18" s="792"/>
      <c r="G18" s="858"/>
      <c r="H18" s="858"/>
      <c r="I18" s="858"/>
      <c r="J18" s="858"/>
      <c r="K18" s="858"/>
      <c r="L18" s="858"/>
      <c r="M18" s="858"/>
      <c r="N18" s="858"/>
      <c r="O18" s="858"/>
      <c r="P18" s="858"/>
      <c r="Q18" s="859"/>
      <c r="R18" s="860"/>
      <c r="S18" s="860"/>
      <c r="T18" s="860"/>
      <c r="U18" s="860"/>
      <c r="V18" s="860"/>
      <c r="W18" s="860"/>
      <c r="X18" s="860"/>
      <c r="Y18" s="860"/>
      <c r="Z18" s="860"/>
      <c r="AA18" s="860"/>
      <c r="AB18" s="860"/>
      <c r="AC18" s="860"/>
      <c r="AD18" s="860"/>
      <c r="AE18" s="860"/>
      <c r="AF18" s="860"/>
      <c r="AG18" s="860"/>
      <c r="AH18" s="860"/>
      <c r="AI18" s="860"/>
      <c r="AJ18" s="860"/>
      <c r="AK18" s="861"/>
      <c r="AL18" s="862"/>
      <c r="AM18" s="863"/>
      <c r="AN18" s="864"/>
      <c r="AO18" s="788"/>
      <c r="AP18" s="789"/>
      <c r="AQ18" s="789"/>
      <c r="AR18" s="789"/>
      <c r="AS18" s="360" t="s">
        <v>8</v>
      </c>
      <c r="AT18" s="779"/>
      <c r="AU18" s="780"/>
      <c r="AV18" s="780"/>
      <c r="AW18" s="780"/>
      <c r="AX18" s="781"/>
      <c r="AY18" s="827" t="str">
        <f t="shared" si="0"/>
        <v/>
      </c>
      <c r="AZ18" s="828"/>
      <c r="BA18" s="828"/>
      <c r="BB18" s="828"/>
      <c r="BC18" s="828"/>
      <c r="BD18" s="828"/>
      <c r="BE18" s="823"/>
      <c r="BF18" s="824"/>
      <c r="BG18" s="824"/>
      <c r="BH18" s="824"/>
      <c r="BI18" s="824"/>
      <c r="BJ18" s="824"/>
      <c r="BK18" s="824"/>
      <c r="BL18" s="824"/>
      <c r="BM18" s="824"/>
      <c r="BN18" s="825"/>
      <c r="BO18" s="216"/>
      <c r="BP18" s="208">
        <v>6</v>
      </c>
      <c r="BQ18" s="242"/>
    </row>
    <row r="19" spans="1:69" s="1" customFormat="1" ht="32.15" customHeight="1" x14ac:dyDescent="0.2">
      <c r="A19" s="846"/>
      <c r="B19" s="847"/>
      <c r="C19" s="847"/>
      <c r="D19" s="791"/>
      <c r="E19" s="792"/>
      <c r="F19" s="792"/>
      <c r="G19" s="858"/>
      <c r="H19" s="858"/>
      <c r="I19" s="858"/>
      <c r="J19" s="858"/>
      <c r="K19" s="858"/>
      <c r="L19" s="858"/>
      <c r="M19" s="858"/>
      <c r="N19" s="858"/>
      <c r="O19" s="858"/>
      <c r="P19" s="858"/>
      <c r="Q19" s="859"/>
      <c r="R19" s="860"/>
      <c r="S19" s="860"/>
      <c r="T19" s="860"/>
      <c r="U19" s="860"/>
      <c r="V19" s="860"/>
      <c r="W19" s="860"/>
      <c r="X19" s="860"/>
      <c r="Y19" s="860"/>
      <c r="Z19" s="860"/>
      <c r="AA19" s="860"/>
      <c r="AB19" s="860"/>
      <c r="AC19" s="860"/>
      <c r="AD19" s="860"/>
      <c r="AE19" s="860"/>
      <c r="AF19" s="860"/>
      <c r="AG19" s="860"/>
      <c r="AH19" s="860"/>
      <c r="AI19" s="860"/>
      <c r="AJ19" s="860"/>
      <c r="AK19" s="861"/>
      <c r="AL19" s="862"/>
      <c r="AM19" s="863"/>
      <c r="AN19" s="864"/>
      <c r="AO19" s="788"/>
      <c r="AP19" s="789"/>
      <c r="AQ19" s="789"/>
      <c r="AR19" s="789"/>
      <c r="AS19" s="360" t="s">
        <v>8</v>
      </c>
      <c r="AT19" s="779"/>
      <c r="AU19" s="780"/>
      <c r="AV19" s="780"/>
      <c r="AW19" s="780"/>
      <c r="AX19" s="781"/>
      <c r="AY19" s="827" t="str">
        <f t="shared" si="0"/>
        <v/>
      </c>
      <c r="AZ19" s="828"/>
      <c r="BA19" s="828"/>
      <c r="BB19" s="828"/>
      <c r="BC19" s="828"/>
      <c r="BD19" s="828"/>
      <c r="BE19" s="823"/>
      <c r="BF19" s="824"/>
      <c r="BG19" s="824"/>
      <c r="BH19" s="824"/>
      <c r="BI19" s="824"/>
      <c r="BJ19" s="824"/>
      <c r="BK19" s="824"/>
      <c r="BL19" s="824"/>
      <c r="BM19" s="824"/>
      <c r="BN19" s="825"/>
      <c r="BO19" s="216"/>
      <c r="BP19" s="208">
        <v>7</v>
      </c>
      <c r="BQ19" s="242"/>
    </row>
    <row r="20" spans="1:69" s="1" customFormat="1" ht="32.15" customHeight="1" x14ac:dyDescent="0.2">
      <c r="A20" s="846"/>
      <c r="B20" s="847"/>
      <c r="C20" s="847"/>
      <c r="D20" s="791"/>
      <c r="E20" s="792"/>
      <c r="F20" s="792"/>
      <c r="G20" s="858"/>
      <c r="H20" s="858"/>
      <c r="I20" s="858"/>
      <c r="J20" s="858"/>
      <c r="K20" s="858"/>
      <c r="L20" s="858"/>
      <c r="M20" s="858"/>
      <c r="N20" s="858"/>
      <c r="O20" s="858"/>
      <c r="P20" s="858"/>
      <c r="Q20" s="859"/>
      <c r="R20" s="860"/>
      <c r="S20" s="860"/>
      <c r="T20" s="860"/>
      <c r="U20" s="860"/>
      <c r="V20" s="860"/>
      <c r="W20" s="860"/>
      <c r="X20" s="860"/>
      <c r="Y20" s="860"/>
      <c r="Z20" s="860"/>
      <c r="AA20" s="860"/>
      <c r="AB20" s="860"/>
      <c r="AC20" s="860"/>
      <c r="AD20" s="860"/>
      <c r="AE20" s="860"/>
      <c r="AF20" s="860"/>
      <c r="AG20" s="860"/>
      <c r="AH20" s="860"/>
      <c r="AI20" s="860"/>
      <c r="AJ20" s="860"/>
      <c r="AK20" s="861"/>
      <c r="AL20" s="862"/>
      <c r="AM20" s="863"/>
      <c r="AN20" s="864"/>
      <c r="AO20" s="788"/>
      <c r="AP20" s="789"/>
      <c r="AQ20" s="789"/>
      <c r="AR20" s="789"/>
      <c r="AS20" s="360" t="s">
        <v>8</v>
      </c>
      <c r="AT20" s="779"/>
      <c r="AU20" s="780"/>
      <c r="AV20" s="780"/>
      <c r="AW20" s="780"/>
      <c r="AX20" s="781"/>
      <c r="AY20" s="827" t="str">
        <f t="shared" si="0"/>
        <v/>
      </c>
      <c r="AZ20" s="828"/>
      <c r="BA20" s="828"/>
      <c r="BB20" s="828"/>
      <c r="BC20" s="828"/>
      <c r="BD20" s="828"/>
      <c r="BE20" s="823"/>
      <c r="BF20" s="824"/>
      <c r="BG20" s="824"/>
      <c r="BH20" s="824"/>
      <c r="BI20" s="824"/>
      <c r="BJ20" s="824"/>
      <c r="BK20" s="824"/>
      <c r="BL20" s="824"/>
      <c r="BM20" s="824"/>
      <c r="BN20" s="825"/>
      <c r="BO20" s="216"/>
      <c r="BP20" s="208">
        <v>8</v>
      </c>
      <c r="BQ20" s="242"/>
    </row>
    <row r="21" spans="1:69" s="1" customFormat="1" ht="32.15" customHeight="1" x14ac:dyDescent="0.2">
      <c r="A21" s="846"/>
      <c r="B21" s="847"/>
      <c r="C21" s="847"/>
      <c r="D21" s="791"/>
      <c r="E21" s="792"/>
      <c r="F21" s="792"/>
      <c r="G21" s="858"/>
      <c r="H21" s="858"/>
      <c r="I21" s="858"/>
      <c r="J21" s="858"/>
      <c r="K21" s="858"/>
      <c r="L21" s="858"/>
      <c r="M21" s="858"/>
      <c r="N21" s="858"/>
      <c r="O21" s="858"/>
      <c r="P21" s="858"/>
      <c r="Q21" s="859"/>
      <c r="R21" s="860"/>
      <c r="S21" s="860"/>
      <c r="T21" s="860"/>
      <c r="U21" s="860"/>
      <c r="V21" s="860"/>
      <c r="W21" s="860"/>
      <c r="X21" s="860"/>
      <c r="Y21" s="860"/>
      <c r="Z21" s="860"/>
      <c r="AA21" s="860"/>
      <c r="AB21" s="860"/>
      <c r="AC21" s="860"/>
      <c r="AD21" s="860"/>
      <c r="AE21" s="860"/>
      <c r="AF21" s="860"/>
      <c r="AG21" s="860"/>
      <c r="AH21" s="860"/>
      <c r="AI21" s="860"/>
      <c r="AJ21" s="860"/>
      <c r="AK21" s="861"/>
      <c r="AL21" s="862"/>
      <c r="AM21" s="863"/>
      <c r="AN21" s="864"/>
      <c r="AO21" s="788"/>
      <c r="AP21" s="789"/>
      <c r="AQ21" s="789"/>
      <c r="AR21" s="789"/>
      <c r="AS21" s="360" t="s">
        <v>8</v>
      </c>
      <c r="AT21" s="779"/>
      <c r="AU21" s="780"/>
      <c r="AV21" s="780"/>
      <c r="AW21" s="780"/>
      <c r="AX21" s="781"/>
      <c r="AY21" s="827" t="str">
        <f t="shared" si="0"/>
        <v/>
      </c>
      <c r="AZ21" s="828"/>
      <c r="BA21" s="828"/>
      <c r="BB21" s="828"/>
      <c r="BC21" s="828"/>
      <c r="BD21" s="828"/>
      <c r="BE21" s="823"/>
      <c r="BF21" s="824"/>
      <c r="BG21" s="824"/>
      <c r="BH21" s="824"/>
      <c r="BI21" s="824"/>
      <c r="BJ21" s="824"/>
      <c r="BK21" s="824"/>
      <c r="BL21" s="824"/>
      <c r="BM21" s="824"/>
      <c r="BN21" s="825"/>
      <c r="BO21" s="216"/>
      <c r="BP21" s="208">
        <v>9</v>
      </c>
      <c r="BQ21" s="242"/>
    </row>
    <row r="22" spans="1:69" s="1" customFormat="1" ht="32.15" customHeight="1" x14ac:dyDescent="0.2">
      <c r="A22" s="846"/>
      <c r="B22" s="847"/>
      <c r="C22" s="847"/>
      <c r="D22" s="856"/>
      <c r="E22" s="857"/>
      <c r="F22" s="857"/>
      <c r="G22" s="790"/>
      <c r="H22" s="790"/>
      <c r="I22" s="790"/>
      <c r="J22" s="790"/>
      <c r="K22" s="790"/>
      <c r="L22" s="790"/>
      <c r="M22" s="790"/>
      <c r="N22" s="790"/>
      <c r="O22" s="790"/>
      <c r="P22" s="790"/>
      <c r="Q22" s="859"/>
      <c r="R22" s="860"/>
      <c r="S22" s="860"/>
      <c r="T22" s="860"/>
      <c r="U22" s="860"/>
      <c r="V22" s="860"/>
      <c r="W22" s="860"/>
      <c r="X22" s="860"/>
      <c r="Y22" s="860"/>
      <c r="Z22" s="860"/>
      <c r="AA22" s="860"/>
      <c r="AB22" s="860"/>
      <c r="AC22" s="860"/>
      <c r="AD22" s="860"/>
      <c r="AE22" s="860"/>
      <c r="AF22" s="860"/>
      <c r="AG22" s="860"/>
      <c r="AH22" s="860"/>
      <c r="AI22" s="860"/>
      <c r="AJ22" s="860"/>
      <c r="AK22" s="861"/>
      <c r="AL22" s="862"/>
      <c r="AM22" s="863"/>
      <c r="AN22" s="864"/>
      <c r="AO22" s="865"/>
      <c r="AP22" s="866"/>
      <c r="AQ22" s="866"/>
      <c r="AR22" s="866"/>
      <c r="AS22" s="361" t="s">
        <v>8</v>
      </c>
      <c r="AT22" s="782"/>
      <c r="AU22" s="783"/>
      <c r="AV22" s="783"/>
      <c r="AW22" s="783"/>
      <c r="AX22" s="784"/>
      <c r="AY22" s="827" t="str">
        <f t="shared" si="0"/>
        <v/>
      </c>
      <c r="AZ22" s="828"/>
      <c r="BA22" s="828"/>
      <c r="BB22" s="828"/>
      <c r="BC22" s="828"/>
      <c r="BD22" s="828"/>
      <c r="BE22" s="823"/>
      <c r="BF22" s="824"/>
      <c r="BG22" s="824"/>
      <c r="BH22" s="824"/>
      <c r="BI22" s="824"/>
      <c r="BJ22" s="824"/>
      <c r="BK22" s="824"/>
      <c r="BL22" s="824"/>
      <c r="BM22" s="824"/>
      <c r="BN22" s="825"/>
      <c r="BO22" s="216"/>
      <c r="BP22" s="208">
        <v>10</v>
      </c>
      <c r="BQ22" s="242"/>
    </row>
    <row r="23" spans="1:69" ht="32.15" customHeight="1" thickBot="1" x14ac:dyDescent="0.25">
      <c r="A23" s="848"/>
      <c r="B23" s="849"/>
      <c r="C23" s="849"/>
      <c r="D23" s="776" t="s">
        <v>331</v>
      </c>
      <c r="E23" s="777"/>
      <c r="F23" s="777"/>
      <c r="G23" s="777"/>
      <c r="H23" s="777"/>
      <c r="I23" s="777"/>
      <c r="J23" s="777"/>
      <c r="K23" s="777"/>
      <c r="L23" s="777"/>
      <c r="M23" s="777"/>
      <c r="N23" s="777"/>
      <c r="O23" s="777"/>
      <c r="P23" s="777"/>
      <c r="Q23" s="777"/>
      <c r="R23" s="777"/>
      <c r="S23" s="777"/>
      <c r="T23" s="777"/>
      <c r="U23" s="777"/>
      <c r="V23" s="777"/>
      <c r="W23" s="777"/>
      <c r="X23" s="777"/>
      <c r="Y23" s="777"/>
      <c r="Z23" s="777"/>
      <c r="AA23" s="777"/>
      <c r="AB23" s="777"/>
      <c r="AC23" s="777"/>
      <c r="AD23" s="777"/>
      <c r="AE23" s="777"/>
      <c r="AF23" s="777"/>
      <c r="AG23" s="777"/>
      <c r="AH23" s="777"/>
      <c r="AI23" s="777"/>
      <c r="AJ23" s="777"/>
      <c r="AK23" s="777"/>
      <c r="AL23" s="777"/>
      <c r="AM23" s="777"/>
      <c r="AN23" s="778"/>
      <c r="AO23" s="774">
        <f>SUM(AO13:AR22)</f>
        <v>0</v>
      </c>
      <c r="AP23" s="775"/>
      <c r="AQ23" s="775"/>
      <c r="AR23" s="775"/>
      <c r="AS23" s="276" t="s">
        <v>8</v>
      </c>
      <c r="AT23" s="785"/>
      <c r="AU23" s="786"/>
      <c r="AV23" s="786"/>
      <c r="AW23" s="786"/>
      <c r="AX23" s="787"/>
      <c r="AY23" s="829">
        <f>SUM(AY13:BD22)</f>
        <v>0</v>
      </c>
      <c r="AZ23" s="830"/>
      <c r="BA23" s="830"/>
      <c r="BB23" s="830"/>
      <c r="BC23" s="830"/>
      <c r="BD23" s="830"/>
      <c r="BE23" s="801"/>
      <c r="BF23" s="802"/>
      <c r="BG23" s="802"/>
      <c r="BH23" s="802"/>
      <c r="BI23" s="802"/>
      <c r="BJ23" s="802"/>
      <c r="BK23" s="802"/>
      <c r="BL23" s="802"/>
      <c r="BM23" s="802"/>
      <c r="BN23" s="803"/>
      <c r="BO23" s="278"/>
      <c r="BP23" s="273">
        <v>11</v>
      </c>
      <c r="BQ23" s="242"/>
    </row>
    <row r="24" spans="1:69" ht="32.15" customHeight="1" thickBot="1" x14ac:dyDescent="0.25">
      <c r="A24" s="309"/>
      <c r="B24" s="309"/>
      <c r="C24" s="309"/>
      <c r="D24" s="310"/>
      <c r="E24" s="310"/>
      <c r="F24" s="310"/>
      <c r="G24" s="310"/>
      <c r="H24" s="310"/>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0"/>
      <c r="AF24" s="310"/>
      <c r="AG24" s="310"/>
      <c r="AH24" s="310"/>
      <c r="AI24" s="310"/>
      <c r="AJ24" s="310"/>
      <c r="AK24" s="310"/>
      <c r="AL24" s="310"/>
      <c r="AM24" s="310"/>
      <c r="AN24" s="310"/>
      <c r="AO24" s="310"/>
      <c r="AP24" s="310"/>
      <c r="AQ24" s="310"/>
      <c r="AR24" s="310"/>
      <c r="AS24" s="310"/>
      <c r="AT24" s="275"/>
      <c r="AU24" s="275"/>
      <c r="AV24" s="275"/>
      <c r="AW24" s="275"/>
      <c r="AX24" s="311"/>
      <c r="AY24" s="278"/>
      <c r="AZ24" s="278"/>
      <c r="BA24" s="278"/>
      <c r="BB24" s="278"/>
      <c r="BC24" s="278"/>
      <c r="BD24" s="278"/>
      <c r="BE24" s="278"/>
      <c r="BF24" s="278"/>
      <c r="BG24" s="278"/>
      <c r="BH24" s="278"/>
      <c r="BI24" s="278"/>
      <c r="BJ24" s="278"/>
      <c r="BK24" s="278"/>
      <c r="BL24" s="278"/>
      <c r="BM24" s="278"/>
      <c r="BN24" s="278"/>
      <c r="BO24" s="278"/>
      <c r="BP24" s="50"/>
      <c r="BQ24" s="312"/>
    </row>
    <row r="25" spans="1:69" ht="32.15" customHeight="1" thickBot="1" x14ac:dyDescent="0.25">
      <c r="A25" s="831" t="s">
        <v>438</v>
      </c>
      <c r="B25" s="832"/>
      <c r="C25" s="832"/>
      <c r="D25" s="832"/>
      <c r="E25" s="832"/>
      <c r="F25" s="832"/>
      <c r="G25" s="832"/>
      <c r="H25" s="832"/>
      <c r="I25" s="832"/>
      <c r="J25" s="832"/>
      <c r="K25" s="832"/>
      <c r="L25" s="832"/>
      <c r="M25" s="833"/>
      <c r="N25" s="310"/>
      <c r="O25" s="306" t="s">
        <v>439</v>
      </c>
      <c r="P25" s="310"/>
      <c r="Q25" s="310"/>
      <c r="R25" s="310"/>
      <c r="S25" s="310"/>
      <c r="T25" s="310"/>
      <c r="U25" s="310"/>
      <c r="V25" s="310"/>
      <c r="W25" s="310"/>
      <c r="X25" s="310"/>
      <c r="Y25" s="310"/>
      <c r="Z25" s="310"/>
      <c r="AA25" s="310"/>
      <c r="AB25" s="310"/>
      <c r="AC25" s="310"/>
      <c r="AD25" s="310"/>
      <c r="AE25" s="310"/>
      <c r="AF25" s="310"/>
      <c r="AG25" s="310"/>
      <c r="AH25" s="310"/>
      <c r="AI25" s="310"/>
      <c r="AJ25" s="310"/>
      <c r="AK25" s="310"/>
      <c r="AL25" s="310"/>
      <c r="AM25" s="310"/>
      <c r="AN25" s="310"/>
      <c r="AO25" s="310"/>
      <c r="AP25" s="310"/>
      <c r="AQ25" s="310"/>
      <c r="AR25" s="310"/>
      <c r="AS25" s="310"/>
      <c r="AT25" s="275"/>
      <c r="AU25" s="275"/>
      <c r="AV25" s="275"/>
      <c r="AW25" s="275"/>
      <c r="AX25" s="311"/>
      <c r="AY25" s="278"/>
      <c r="AZ25" s="278"/>
      <c r="BA25" s="278"/>
      <c r="BB25" s="278"/>
      <c r="BC25" s="278"/>
      <c r="BD25" s="278"/>
      <c r="BE25" s="278"/>
      <c r="BF25" s="278"/>
      <c r="BG25" s="278"/>
      <c r="BH25" s="278"/>
      <c r="BI25" s="278"/>
      <c r="BJ25" s="278"/>
      <c r="BK25" s="278"/>
      <c r="BL25" s="278"/>
      <c r="BM25" s="278"/>
      <c r="BN25" s="278"/>
      <c r="BO25" s="278"/>
      <c r="BP25" s="50"/>
      <c r="BQ25" s="313"/>
    </row>
    <row r="26" spans="1:69" s="1" customFormat="1" ht="46.5" customHeight="1" x14ac:dyDescent="0.2">
      <c r="A26" s="834" t="s">
        <v>52</v>
      </c>
      <c r="B26" s="835"/>
      <c r="C26" s="835"/>
      <c r="D26" s="840" t="s">
        <v>440</v>
      </c>
      <c r="E26" s="841"/>
      <c r="F26" s="841"/>
      <c r="G26" s="841"/>
      <c r="H26" s="841"/>
      <c r="I26" s="841"/>
      <c r="J26" s="841"/>
      <c r="K26" s="841"/>
      <c r="L26" s="841"/>
      <c r="M26" s="842"/>
      <c r="N26" s="843" t="s">
        <v>441</v>
      </c>
      <c r="O26" s="841"/>
      <c r="P26" s="841"/>
      <c r="Q26" s="841"/>
      <c r="R26" s="841"/>
      <c r="S26" s="841"/>
      <c r="T26" s="841"/>
      <c r="U26" s="841"/>
      <c r="V26" s="841"/>
      <c r="W26" s="841"/>
      <c r="X26" s="841"/>
      <c r="Y26" s="841"/>
      <c r="Z26" s="841"/>
      <c r="AA26" s="841"/>
      <c r="AB26" s="841"/>
      <c r="AC26" s="841"/>
      <c r="AD26" s="841"/>
      <c r="AE26" s="841"/>
      <c r="AF26" s="841"/>
      <c r="AG26" s="841"/>
      <c r="AH26" s="841"/>
      <c r="AI26" s="841"/>
      <c r="AJ26" s="841"/>
      <c r="AK26" s="841"/>
      <c r="AL26" s="842"/>
      <c r="AM26" s="843" t="s">
        <v>442</v>
      </c>
      <c r="AN26" s="841"/>
      <c r="AO26" s="842"/>
      <c r="AP26" s="843" t="s">
        <v>443</v>
      </c>
      <c r="AQ26" s="841"/>
      <c r="AR26" s="841"/>
      <c r="AS26" s="842"/>
      <c r="AT26" s="843" t="s">
        <v>444</v>
      </c>
      <c r="AU26" s="841"/>
      <c r="AV26" s="841"/>
      <c r="AW26" s="841"/>
      <c r="AX26" s="850"/>
      <c r="AY26" s="851" t="s">
        <v>55</v>
      </c>
      <c r="AZ26" s="852"/>
      <c r="BA26" s="852"/>
      <c r="BB26" s="852"/>
      <c r="BC26" s="852"/>
      <c r="BD26" s="852"/>
      <c r="BE26" s="853" t="s">
        <v>101</v>
      </c>
      <c r="BF26" s="854"/>
      <c r="BG26" s="854"/>
      <c r="BH26" s="854"/>
      <c r="BI26" s="854"/>
      <c r="BJ26" s="854"/>
      <c r="BK26" s="854"/>
      <c r="BL26" s="854"/>
      <c r="BM26" s="854"/>
      <c r="BN26" s="855"/>
      <c r="BO26" s="216"/>
      <c r="BP26" s="50"/>
      <c r="BQ26" s="314"/>
    </row>
    <row r="27" spans="1:69" s="1" customFormat="1" ht="32.15" customHeight="1" x14ac:dyDescent="0.2">
      <c r="A27" s="836"/>
      <c r="B27" s="837"/>
      <c r="C27" s="837"/>
      <c r="D27" s="810"/>
      <c r="E27" s="811"/>
      <c r="F27" s="811"/>
      <c r="G27" s="811"/>
      <c r="H27" s="811"/>
      <c r="I27" s="811"/>
      <c r="J27" s="811"/>
      <c r="K27" s="811"/>
      <c r="L27" s="811"/>
      <c r="M27" s="812"/>
      <c r="N27" s="813"/>
      <c r="O27" s="814"/>
      <c r="P27" s="814"/>
      <c r="Q27" s="814"/>
      <c r="R27" s="814"/>
      <c r="S27" s="814"/>
      <c r="T27" s="814"/>
      <c r="U27" s="814"/>
      <c r="V27" s="814"/>
      <c r="W27" s="814"/>
      <c r="X27" s="814"/>
      <c r="Y27" s="814"/>
      <c r="Z27" s="814"/>
      <c r="AA27" s="814"/>
      <c r="AB27" s="814"/>
      <c r="AC27" s="814"/>
      <c r="AD27" s="814"/>
      <c r="AE27" s="814"/>
      <c r="AF27" s="814"/>
      <c r="AG27" s="814"/>
      <c r="AH27" s="814"/>
      <c r="AI27" s="814"/>
      <c r="AJ27" s="814"/>
      <c r="AK27" s="814"/>
      <c r="AL27" s="815"/>
      <c r="AM27" s="788"/>
      <c r="AN27" s="789"/>
      <c r="AO27" s="816"/>
      <c r="AP27" s="817"/>
      <c r="AQ27" s="811"/>
      <c r="AR27" s="811"/>
      <c r="AS27" s="812"/>
      <c r="AT27" s="779"/>
      <c r="AU27" s="780"/>
      <c r="AV27" s="780"/>
      <c r="AW27" s="780"/>
      <c r="AX27" s="826"/>
      <c r="AY27" s="827" t="str">
        <f>IF(AT27&lt;&gt;"",ROUNDDOWN(AM27*AT27,0),"")</f>
        <v/>
      </c>
      <c r="AZ27" s="828"/>
      <c r="BA27" s="828"/>
      <c r="BB27" s="828"/>
      <c r="BC27" s="828"/>
      <c r="BD27" s="828"/>
      <c r="BE27" s="823"/>
      <c r="BF27" s="824"/>
      <c r="BG27" s="824"/>
      <c r="BH27" s="824"/>
      <c r="BI27" s="824"/>
      <c r="BJ27" s="824"/>
      <c r="BK27" s="824"/>
      <c r="BL27" s="824"/>
      <c r="BM27" s="824"/>
      <c r="BN27" s="825"/>
      <c r="BO27" s="216"/>
      <c r="BP27" s="274">
        <v>12</v>
      </c>
      <c r="BQ27" s="242"/>
    </row>
    <row r="28" spans="1:69" s="1" customFormat="1" ht="32.15" customHeight="1" x14ac:dyDescent="0.2">
      <c r="A28" s="836"/>
      <c r="B28" s="837"/>
      <c r="C28" s="837"/>
      <c r="D28" s="810"/>
      <c r="E28" s="811"/>
      <c r="F28" s="811"/>
      <c r="G28" s="811"/>
      <c r="H28" s="811"/>
      <c r="I28" s="811"/>
      <c r="J28" s="811"/>
      <c r="K28" s="811"/>
      <c r="L28" s="811"/>
      <c r="M28" s="812"/>
      <c r="N28" s="813"/>
      <c r="O28" s="814"/>
      <c r="P28" s="814"/>
      <c r="Q28" s="814"/>
      <c r="R28" s="814"/>
      <c r="S28" s="814"/>
      <c r="T28" s="814"/>
      <c r="U28" s="814"/>
      <c r="V28" s="814"/>
      <c r="W28" s="814"/>
      <c r="X28" s="814"/>
      <c r="Y28" s="814"/>
      <c r="Z28" s="814"/>
      <c r="AA28" s="814"/>
      <c r="AB28" s="814"/>
      <c r="AC28" s="814"/>
      <c r="AD28" s="814"/>
      <c r="AE28" s="814"/>
      <c r="AF28" s="814"/>
      <c r="AG28" s="814"/>
      <c r="AH28" s="814"/>
      <c r="AI28" s="814"/>
      <c r="AJ28" s="814"/>
      <c r="AK28" s="814"/>
      <c r="AL28" s="815"/>
      <c r="AM28" s="788"/>
      <c r="AN28" s="789"/>
      <c r="AO28" s="816"/>
      <c r="AP28" s="817"/>
      <c r="AQ28" s="811"/>
      <c r="AR28" s="811"/>
      <c r="AS28" s="812"/>
      <c r="AT28" s="779"/>
      <c r="AU28" s="780"/>
      <c r="AV28" s="780"/>
      <c r="AW28" s="780"/>
      <c r="AX28" s="826"/>
      <c r="AY28" s="827" t="str">
        <f t="shared" ref="AY28:AY56" si="1">IF(AT28&lt;&gt;"",ROUNDDOWN(AM28*AT28,0),"")</f>
        <v/>
      </c>
      <c r="AZ28" s="828"/>
      <c r="BA28" s="828"/>
      <c r="BB28" s="828"/>
      <c r="BC28" s="828"/>
      <c r="BD28" s="828"/>
      <c r="BE28" s="823"/>
      <c r="BF28" s="824"/>
      <c r="BG28" s="824"/>
      <c r="BH28" s="824"/>
      <c r="BI28" s="824"/>
      <c r="BJ28" s="824"/>
      <c r="BK28" s="824"/>
      <c r="BL28" s="824"/>
      <c r="BM28" s="824"/>
      <c r="BN28" s="825"/>
      <c r="BO28" s="216"/>
      <c r="BP28" s="274">
        <v>13</v>
      </c>
      <c r="BQ28" s="242"/>
    </row>
    <row r="29" spans="1:69" s="1" customFormat="1" ht="32.15" customHeight="1" x14ac:dyDescent="0.2">
      <c r="A29" s="836"/>
      <c r="B29" s="837"/>
      <c r="C29" s="837"/>
      <c r="D29" s="810"/>
      <c r="E29" s="811"/>
      <c r="F29" s="811"/>
      <c r="G29" s="811"/>
      <c r="H29" s="811"/>
      <c r="I29" s="811"/>
      <c r="J29" s="811"/>
      <c r="K29" s="811"/>
      <c r="L29" s="811"/>
      <c r="M29" s="812"/>
      <c r="N29" s="813"/>
      <c r="O29" s="814"/>
      <c r="P29" s="814"/>
      <c r="Q29" s="814"/>
      <c r="R29" s="814"/>
      <c r="S29" s="814"/>
      <c r="T29" s="814"/>
      <c r="U29" s="814"/>
      <c r="V29" s="814"/>
      <c r="W29" s="814"/>
      <c r="X29" s="814"/>
      <c r="Y29" s="814"/>
      <c r="Z29" s="814"/>
      <c r="AA29" s="814"/>
      <c r="AB29" s="814"/>
      <c r="AC29" s="814"/>
      <c r="AD29" s="814"/>
      <c r="AE29" s="814"/>
      <c r="AF29" s="814"/>
      <c r="AG29" s="814"/>
      <c r="AH29" s="814"/>
      <c r="AI29" s="814"/>
      <c r="AJ29" s="814"/>
      <c r="AK29" s="814"/>
      <c r="AL29" s="815"/>
      <c r="AM29" s="788"/>
      <c r="AN29" s="789"/>
      <c r="AO29" s="816"/>
      <c r="AP29" s="817"/>
      <c r="AQ29" s="811"/>
      <c r="AR29" s="811"/>
      <c r="AS29" s="812"/>
      <c r="AT29" s="779"/>
      <c r="AU29" s="780"/>
      <c r="AV29" s="780"/>
      <c r="AW29" s="780"/>
      <c r="AX29" s="826"/>
      <c r="AY29" s="827" t="str">
        <f t="shared" si="1"/>
        <v/>
      </c>
      <c r="AZ29" s="828"/>
      <c r="BA29" s="828"/>
      <c r="BB29" s="828"/>
      <c r="BC29" s="828"/>
      <c r="BD29" s="828"/>
      <c r="BE29" s="823"/>
      <c r="BF29" s="824"/>
      <c r="BG29" s="824"/>
      <c r="BH29" s="824"/>
      <c r="BI29" s="824"/>
      <c r="BJ29" s="824"/>
      <c r="BK29" s="824"/>
      <c r="BL29" s="824"/>
      <c r="BM29" s="824"/>
      <c r="BN29" s="825"/>
      <c r="BO29" s="216"/>
      <c r="BP29" s="274">
        <v>14</v>
      </c>
      <c r="BQ29" s="242"/>
    </row>
    <row r="30" spans="1:69" s="1" customFormat="1" ht="32.15" customHeight="1" x14ac:dyDescent="0.2">
      <c r="A30" s="836"/>
      <c r="B30" s="837"/>
      <c r="C30" s="837"/>
      <c r="D30" s="810"/>
      <c r="E30" s="811"/>
      <c r="F30" s="811"/>
      <c r="G30" s="811"/>
      <c r="H30" s="811"/>
      <c r="I30" s="811"/>
      <c r="J30" s="811"/>
      <c r="K30" s="811"/>
      <c r="L30" s="811"/>
      <c r="M30" s="812"/>
      <c r="N30" s="813"/>
      <c r="O30" s="814"/>
      <c r="P30" s="814"/>
      <c r="Q30" s="814"/>
      <c r="R30" s="814"/>
      <c r="S30" s="814"/>
      <c r="T30" s="814"/>
      <c r="U30" s="814"/>
      <c r="V30" s="814"/>
      <c r="W30" s="814"/>
      <c r="X30" s="814"/>
      <c r="Y30" s="814"/>
      <c r="Z30" s="814"/>
      <c r="AA30" s="814"/>
      <c r="AB30" s="814"/>
      <c r="AC30" s="814"/>
      <c r="AD30" s="814"/>
      <c r="AE30" s="814"/>
      <c r="AF30" s="814"/>
      <c r="AG30" s="814"/>
      <c r="AH30" s="814"/>
      <c r="AI30" s="814"/>
      <c r="AJ30" s="814"/>
      <c r="AK30" s="814"/>
      <c r="AL30" s="815"/>
      <c r="AM30" s="788"/>
      <c r="AN30" s="789"/>
      <c r="AO30" s="816"/>
      <c r="AP30" s="817"/>
      <c r="AQ30" s="811"/>
      <c r="AR30" s="811"/>
      <c r="AS30" s="812"/>
      <c r="AT30" s="779"/>
      <c r="AU30" s="780"/>
      <c r="AV30" s="780"/>
      <c r="AW30" s="780"/>
      <c r="AX30" s="826"/>
      <c r="AY30" s="827" t="str">
        <f t="shared" si="1"/>
        <v/>
      </c>
      <c r="AZ30" s="828"/>
      <c r="BA30" s="828"/>
      <c r="BB30" s="828"/>
      <c r="BC30" s="828"/>
      <c r="BD30" s="828"/>
      <c r="BE30" s="823"/>
      <c r="BF30" s="824"/>
      <c r="BG30" s="824"/>
      <c r="BH30" s="824"/>
      <c r="BI30" s="824"/>
      <c r="BJ30" s="824"/>
      <c r="BK30" s="824"/>
      <c r="BL30" s="824"/>
      <c r="BM30" s="824"/>
      <c r="BN30" s="825"/>
      <c r="BO30" s="216"/>
      <c r="BP30" s="274">
        <v>15</v>
      </c>
      <c r="BQ30" s="242"/>
    </row>
    <row r="31" spans="1:69" s="1" customFormat="1" ht="32.15" customHeight="1" x14ac:dyDescent="0.2">
      <c r="A31" s="836"/>
      <c r="B31" s="837"/>
      <c r="C31" s="837"/>
      <c r="D31" s="810"/>
      <c r="E31" s="811"/>
      <c r="F31" s="811"/>
      <c r="G31" s="811"/>
      <c r="H31" s="811"/>
      <c r="I31" s="811"/>
      <c r="J31" s="811"/>
      <c r="K31" s="811"/>
      <c r="L31" s="811"/>
      <c r="M31" s="812"/>
      <c r="N31" s="813"/>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5"/>
      <c r="AM31" s="788"/>
      <c r="AN31" s="789"/>
      <c r="AO31" s="816"/>
      <c r="AP31" s="817"/>
      <c r="AQ31" s="811"/>
      <c r="AR31" s="811"/>
      <c r="AS31" s="812"/>
      <c r="AT31" s="779"/>
      <c r="AU31" s="780"/>
      <c r="AV31" s="780"/>
      <c r="AW31" s="780"/>
      <c r="AX31" s="826"/>
      <c r="AY31" s="827" t="str">
        <f t="shared" si="1"/>
        <v/>
      </c>
      <c r="AZ31" s="828"/>
      <c r="BA31" s="828"/>
      <c r="BB31" s="828"/>
      <c r="BC31" s="828"/>
      <c r="BD31" s="828"/>
      <c r="BE31" s="823"/>
      <c r="BF31" s="824"/>
      <c r="BG31" s="824"/>
      <c r="BH31" s="824"/>
      <c r="BI31" s="824"/>
      <c r="BJ31" s="824"/>
      <c r="BK31" s="824"/>
      <c r="BL31" s="824"/>
      <c r="BM31" s="824"/>
      <c r="BN31" s="825"/>
      <c r="BO31" s="216"/>
      <c r="BP31" s="274">
        <v>16</v>
      </c>
      <c r="BQ31" s="242"/>
    </row>
    <row r="32" spans="1:69" s="1" customFormat="1" ht="32.15" customHeight="1" x14ac:dyDescent="0.2">
      <c r="A32" s="836"/>
      <c r="B32" s="837"/>
      <c r="C32" s="837"/>
      <c r="D32" s="810"/>
      <c r="E32" s="811"/>
      <c r="F32" s="811"/>
      <c r="G32" s="811"/>
      <c r="H32" s="811"/>
      <c r="I32" s="811"/>
      <c r="J32" s="811"/>
      <c r="K32" s="811"/>
      <c r="L32" s="811"/>
      <c r="M32" s="812"/>
      <c r="N32" s="813"/>
      <c r="O32" s="814"/>
      <c r="P32" s="814"/>
      <c r="Q32" s="814"/>
      <c r="R32" s="814"/>
      <c r="S32" s="814"/>
      <c r="T32" s="814"/>
      <c r="U32" s="814"/>
      <c r="V32" s="814"/>
      <c r="W32" s="814"/>
      <c r="X32" s="814"/>
      <c r="Y32" s="814"/>
      <c r="Z32" s="814"/>
      <c r="AA32" s="814"/>
      <c r="AB32" s="814"/>
      <c r="AC32" s="814"/>
      <c r="AD32" s="814"/>
      <c r="AE32" s="814"/>
      <c r="AF32" s="814"/>
      <c r="AG32" s="814"/>
      <c r="AH32" s="814"/>
      <c r="AI32" s="814"/>
      <c r="AJ32" s="814"/>
      <c r="AK32" s="814"/>
      <c r="AL32" s="815"/>
      <c r="AM32" s="788"/>
      <c r="AN32" s="789"/>
      <c r="AO32" s="816"/>
      <c r="AP32" s="817"/>
      <c r="AQ32" s="811"/>
      <c r="AR32" s="811"/>
      <c r="AS32" s="812"/>
      <c r="AT32" s="779"/>
      <c r="AU32" s="780"/>
      <c r="AV32" s="780"/>
      <c r="AW32" s="780"/>
      <c r="AX32" s="826"/>
      <c r="AY32" s="827" t="str">
        <f t="shared" si="1"/>
        <v/>
      </c>
      <c r="AZ32" s="828"/>
      <c r="BA32" s="828"/>
      <c r="BB32" s="828"/>
      <c r="BC32" s="828"/>
      <c r="BD32" s="828"/>
      <c r="BE32" s="823"/>
      <c r="BF32" s="824"/>
      <c r="BG32" s="824"/>
      <c r="BH32" s="824"/>
      <c r="BI32" s="824"/>
      <c r="BJ32" s="824"/>
      <c r="BK32" s="824"/>
      <c r="BL32" s="824"/>
      <c r="BM32" s="824"/>
      <c r="BN32" s="825"/>
      <c r="BO32" s="216"/>
      <c r="BP32" s="274">
        <v>17</v>
      </c>
      <c r="BQ32" s="242"/>
    </row>
    <row r="33" spans="1:69" s="1" customFormat="1" ht="32.15" customHeight="1" x14ac:dyDescent="0.2">
      <c r="A33" s="836"/>
      <c r="B33" s="837"/>
      <c r="C33" s="837"/>
      <c r="D33" s="810"/>
      <c r="E33" s="811"/>
      <c r="F33" s="811"/>
      <c r="G33" s="811"/>
      <c r="H33" s="811"/>
      <c r="I33" s="811"/>
      <c r="J33" s="811"/>
      <c r="K33" s="811"/>
      <c r="L33" s="811"/>
      <c r="M33" s="812"/>
      <c r="N33" s="813"/>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5"/>
      <c r="AM33" s="788"/>
      <c r="AN33" s="789"/>
      <c r="AO33" s="816"/>
      <c r="AP33" s="817"/>
      <c r="AQ33" s="811"/>
      <c r="AR33" s="811"/>
      <c r="AS33" s="812"/>
      <c r="AT33" s="779"/>
      <c r="AU33" s="780"/>
      <c r="AV33" s="780"/>
      <c r="AW33" s="780"/>
      <c r="AX33" s="826"/>
      <c r="AY33" s="827" t="str">
        <f t="shared" si="1"/>
        <v/>
      </c>
      <c r="AZ33" s="828"/>
      <c r="BA33" s="828"/>
      <c r="BB33" s="828"/>
      <c r="BC33" s="828"/>
      <c r="BD33" s="828"/>
      <c r="BE33" s="823"/>
      <c r="BF33" s="824"/>
      <c r="BG33" s="824"/>
      <c r="BH33" s="824"/>
      <c r="BI33" s="824"/>
      <c r="BJ33" s="824"/>
      <c r="BK33" s="824"/>
      <c r="BL33" s="824"/>
      <c r="BM33" s="824"/>
      <c r="BN33" s="825"/>
      <c r="BO33" s="216"/>
      <c r="BP33" s="274">
        <v>18</v>
      </c>
      <c r="BQ33" s="242"/>
    </row>
    <row r="34" spans="1:69" s="1" customFormat="1" ht="32.15" customHeight="1" x14ac:dyDescent="0.2">
      <c r="A34" s="836"/>
      <c r="B34" s="837"/>
      <c r="C34" s="837"/>
      <c r="D34" s="810"/>
      <c r="E34" s="811"/>
      <c r="F34" s="811"/>
      <c r="G34" s="811"/>
      <c r="H34" s="811"/>
      <c r="I34" s="811"/>
      <c r="J34" s="811"/>
      <c r="K34" s="811"/>
      <c r="L34" s="811"/>
      <c r="M34" s="812"/>
      <c r="N34" s="813"/>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5"/>
      <c r="AM34" s="788"/>
      <c r="AN34" s="789"/>
      <c r="AO34" s="816"/>
      <c r="AP34" s="817"/>
      <c r="AQ34" s="811"/>
      <c r="AR34" s="811"/>
      <c r="AS34" s="812"/>
      <c r="AT34" s="779"/>
      <c r="AU34" s="780"/>
      <c r="AV34" s="780"/>
      <c r="AW34" s="780"/>
      <c r="AX34" s="826"/>
      <c r="AY34" s="827" t="str">
        <f t="shared" si="1"/>
        <v/>
      </c>
      <c r="AZ34" s="828"/>
      <c r="BA34" s="828"/>
      <c r="BB34" s="828"/>
      <c r="BC34" s="828"/>
      <c r="BD34" s="828"/>
      <c r="BE34" s="823"/>
      <c r="BF34" s="824"/>
      <c r="BG34" s="824"/>
      <c r="BH34" s="824"/>
      <c r="BI34" s="824"/>
      <c r="BJ34" s="824"/>
      <c r="BK34" s="824"/>
      <c r="BL34" s="824"/>
      <c r="BM34" s="824"/>
      <c r="BN34" s="825"/>
      <c r="BO34" s="216"/>
      <c r="BP34" s="274">
        <v>19</v>
      </c>
      <c r="BQ34" s="242"/>
    </row>
    <row r="35" spans="1:69" s="1" customFormat="1" ht="32.15" customHeight="1" x14ac:dyDescent="0.2">
      <c r="A35" s="836"/>
      <c r="B35" s="837"/>
      <c r="C35" s="837"/>
      <c r="D35" s="810"/>
      <c r="E35" s="811"/>
      <c r="F35" s="811"/>
      <c r="G35" s="811"/>
      <c r="H35" s="811"/>
      <c r="I35" s="811"/>
      <c r="J35" s="811"/>
      <c r="K35" s="811"/>
      <c r="L35" s="811"/>
      <c r="M35" s="812"/>
      <c r="N35" s="813"/>
      <c r="O35" s="814"/>
      <c r="P35" s="814"/>
      <c r="Q35" s="814"/>
      <c r="R35" s="814"/>
      <c r="S35" s="814"/>
      <c r="T35" s="814"/>
      <c r="U35" s="814"/>
      <c r="V35" s="814"/>
      <c r="W35" s="814"/>
      <c r="X35" s="814"/>
      <c r="Y35" s="814"/>
      <c r="Z35" s="814"/>
      <c r="AA35" s="814"/>
      <c r="AB35" s="814"/>
      <c r="AC35" s="814"/>
      <c r="AD35" s="814"/>
      <c r="AE35" s="814"/>
      <c r="AF35" s="814"/>
      <c r="AG35" s="814"/>
      <c r="AH35" s="814"/>
      <c r="AI35" s="814"/>
      <c r="AJ35" s="814"/>
      <c r="AK35" s="814"/>
      <c r="AL35" s="815"/>
      <c r="AM35" s="788"/>
      <c r="AN35" s="789"/>
      <c r="AO35" s="816"/>
      <c r="AP35" s="817"/>
      <c r="AQ35" s="811"/>
      <c r="AR35" s="811"/>
      <c r="AS35" s="812"/>
      <c r="AT35" s="779"/>
      <c r="AU35" s="780"/>
      <c r="AV35" s="780"/>
      <c r="AW35" s="780"/>
      <c r="AX35" s="826"/>
      <c r="AY35" s="827" t="str">
        <f t="shared" si="1"/>
        <v/>
      </c>
      <c r="AZ35" s="828"/>
      <c r="BA35" s="828"/>
      <c r="BB35" s="828"/>
      <c r="BC35" s="828"/>
      <c r="BD35" s="828"/>
      <c r="BE35" s="823"/>
      <c r="BF35" s="824"/>
      <c r="BG35" s="824"/>
      <c r="BH35" s="824"/>
      <c r="BI35" s="824"/>
      <c r="BJ35" s="824"/>
      <c r="BK35" s="824"/>
      <c r="BL35" s="824"/>
      <c r="BM35" s="824"/>
      <c r="BN35" s="825"/>
      <c r="BO35" s="216"/>
      <c r="BP35" s="274">
        <v>20</v>
      </c>
      <c r="BQ35" s="242"/>
    </row>
    <row r="36" spans="1:69" s="1" customFormat="1" ht="32.15" customHeight="1" x14ac:dyDescent="0.2">
      <c r="A36" s="836"/>
      <c r="B36" s="837"/>
      <c r="C36" s="837"/>
      <c r="D36" s="810"/>
      <c r="E36" s="811"/>
      <c r="F36" s="811"/>
      <c r="G36" s="811"/>
      <c r="H36" s="811"/>
      <c r="I36" s="811"/>
      <c r="J36" s="811"/>
      <c r="K36" s="811"/>
      <c r="L36" s="811"/>
      <c r="M36" s="812"/>
      <c r="N36" s="813"/>
      <c r="O36" s="814"/>
      <c r="P36" s="814"/>
      <c r="Q36" s="814"/>
      <c r="R36" s="814"/>
      <c r="S36" s="814"/>
      <c r="T36" s="814"/>
      <c r="U36" s="814"/>
      <c r="V36" s="814"/>
      <c r="W36" s="814"/>
      <c r="X36" s="814"/>
      <c r="Y36" s="814"/>
      <c r="Z36" s="814"/>
      <c r="AA36" s="814"/>
      <c r="AB36" s="814"/>
      <c r="AC36" s="814"/>
      <c r="AD36" s="814"/>
      <c r="AE36" s="814"/>
      <c r="AF36" s="814"/>
      <c r="AG36" s="814"/>
      <c r="AH36" s="814"/>
      <c r="AI36" s="814"/>
      <c r="AJ36" s="814"/>
      <c r="AK36" s="814"/>
      <c r="AL36" s="815"/>
      <c r="AM36" s="788"/>
      <c r="AN36" s="789"/>
      <c r="AO36" s="816"/>
      <c r="AP36" s="817"/>
      <c r="AQ36" s="811"/>
      <c r="AR36" s="811"/>
      <c r="AS36" s="812"/>
      <c r="AT36" s="779"/>
      <c r="AU36" s="780"/>
      <c r="AV36" s="780"/>
      <c r="AW36" s="780"/>
      <c r="AX36" s="826"/>
      <c r="AY36" s="827" t="str">
        <f t="shared" si="1"/>
        <v/>
      </c>
      <c r="AZ36" s="828"/>
      <c r="BA36" s="828"/>
      <c r="BB36" s="828"/>
      <c r="BC36" s="828"/>
      <c r="BD36" s="828"/>
      <c r="BE36" s="823"/>
      <c r="BF36" s="824"/>
      <c r="BG36" s="824"/>
      <c r="BH36" s="824"/>
      <c r="BI36" s="824"/>
      <c r="BJ36" s="824"/>
      <c r="BK36" s="824"/>
      <c r="BL36" s="824"/>
      <c r="BM36" s="824"/>
      <c r="BN36" s="825"/>
      <c r="BO36" s="216"/>
      <c r="BP36" s="274">
        <v>21</v>
      </c>
      <c r="BQ36" s="242"/>
    </row>
    <row r="37" spans="1:69" s="1" customFormat="1" ht="32.15" customHeight="1" x14ac:dyDescent="0.2">
      <c r="A37" s="836"/>
      <c r="B37" s="837"/>
      <c r="C37" s="837"/>
      <c r="D37" s="810"/>
      <c r="E37" s="811"/>
      <c r="F37" s="811"/>
      <c r="G37" s="811"/>
      <c r="H37" s="811"/>
      <c r="I37" s="811"/>
      <c r="J37" s="811"/>
      <c r="K37" s="811"/>
      <c r="L37" s="811"/>
      <c r="M37" s="812"/>
      <c r="N37" s="813"/>
      <c r="O37" s="814"/>
      <c r="P37" s="814"/>
      <c r="Q37" s="814"/>
      <c r="R37" s="814"/>
      <c r="S37" s="814"/>
      <c r="T37" s="814"/>
      <c r="U37" s="814"/>
      <c r="V37" s="814"/>
      <c r="W37" s="814"/>
      <c r="X37" s="814"/>
      <c r="Y37" s="814"/>
      <c r="Z37" s="814"/>
      <c r="AA37" s="814"/>
      <c r="AB37" s="814"/>
      <c r="AC37" s="814"/>
      <c r="AD37" s="814"/>
      <c r="AE37" s="814"/>
      <c r="AF37" s="814"/>
      <c r="AG37" s="814"/>
      <c r="AH37" s="814"/>
      <c r="AI37" s="814"/>
      <c r="AJ37" s="814"/>
      <c r="AK37" s="814"/>
      <c r="AL37" s="815"/>
      <c r="AM37" s="788"/>
      <c r="AN37" s="789"/>
      <c r="AO37" s="816"/>
      <c r="AP37" s="817"/>
      <c r="AQ37" s="811"/>
      <c r="AR37" s="811"/>
      <c r="AS37" s="812"/>
      <c r="AT37" s="779"/>
      <c r="AU37" s="780"/>
      <c r="AV37" s="780"/>
      <c r="AW37" s="780"/>
      <c r="AX37" s="826"/>
      <c r="AY37" s="827" t="str">
        <f t="shared" si="1"/>
        <v/>
      </c>
      <c r="AZ37" s="828"/>
      <c r="BA37" s="828"/>
      <c r="BB37" s="828"/>
      <c r="BC37" s="828"/>
      <c r="BD37" s="828"/>
      <c r="BE37" s="823"/>
      <c r="BF37" s="824"/>
      <c r="BG37" s="824"/>
      <c r="BH37" s="824"/>
      <c r="BI37" s="824"/>
      <c r="BJ37" s="824"/>
      <c r="BK37" s="824"/>
      <c r="BL37" s="824"/>
      <c r="BM37" s="824"/>
      <c r="BN37" s="825"/>
      <c r="BO37" s="216"/>
      <c r="BP37" s="274">
        <v>22</v>
      </c>
      <c r="BQ37" s="242"/>
    </row>
    <row r="38" spans="1:69" s="1" customFormat="1" ht="32.15" customHeight="1" x14ac:dyDescent="0.2">
      <c r="A38" s="836"/>
      <c r="B38" s="837"/>
      <c r="C38" s="837"/>
      <c r="D38" s="810"/>
      <c r="E38" s="811"/>
      <c r="F38" s="811"/>
      <c r="G38" s="811"/>
      <c r="H38" s="811"/>
      <c r="I38" s="811"/>
      <c r="J38" s="811"/>
      <c r="K38" s="811"/>
      <c r="L38" s="811"/>
      <c r="M38" s="812"/>
      <c r="N38" s="813"/>
      <c r="O38" s="814"/>
      <c r="P38" s="814"/>
      <c r="Q38" s="814"/>
      <c r="R38" s="814"/>
      <c r="S38" s="814"/>
      <c r="T38" s="814"/>
      <c r="U38" s="814"/>
      <c r="V38" s="814"/>
      <c r="W38" s="814"/>
      <c r="X38" s="814"/>
      <c r="Y38" s="814"/>
      <c r="Z38" s="814"/>
      <c r="AA38" s="814"/>
      <c r="AB38" s="814"/>
      <c r="AC38" s="814"/>
      <c r="AD38" s="814"/>
      <c r="AE38" s="814"/>
      <c r="AF38" s="814"/>
      <c r="AG38" s="814"/>
      <c r="AH38" s="814"/>
      <c r="AI38" s="814"/>
      <c r="AJ38" s="814"/>
      <c r="AK38" s="814"/>
      <c r="AL38" s="815"/>
      <c r="AM38" s="788"/>
      <c r="AN38" s="789"/>
      <c r="AO38" s="816"/>
      <c r="AP38" s="817"/>
      <c r="AQ38" s="811"/>
      <c r="AR38" s="811"/>
      <c r="AS38" s="812"/>
      <c r="AT38" s="779"/>
      <c r="AU38" s="780"/>
      <c r="AV38" s="780"/>
      <c r="AW38" s="780"/>
      <c r="AX38" s="826"/>
      <c r="AY38" s="827" t="str">
        <f t="shared" si="1"/>
        <v/>
      </c>
      <c r="AZ38" s="828"/>
      <c r="BA38" s="828"/>
      <c r="BB38" s="828"/>
      <c r="BC38" s="828"/>
      <c r="BD38" s="828"/>
      <c r="BE38" s="823"/>
      <c r="BF38" s="824"/>
      <c r="BG38" s="824"/>
      <c r="BH38" s="824"/>
      <c r="BI38" s="824"/>
      <c r="BJ38" s="824"/>
      <c r="BK38" s="824"/>
      <c r="BL38" s="824"/>
      <c r="BM38" s="824"/>
      <c r="BN38" s="825"/>
      <c r="BO38" s="216"/>
      <c r="BP38" s="274">
        <v>23</v>
      </c>
      <c r="BQ38" s="242"/>
    </row>
    <row r="39" spans="1:69" s="1" customFormat="1" ht="32.15" customHeight="1" x14ac:dyDescent="0.2">
      <c r="A39" s="836"/>
      <c r="B39" s="837"/>
      <c r="C39" s="837"/>
      <c r="D39" s="810"/>
      <c r="E39" s="811"/>
      <c r="F39" s="811"/>
      <c r="G39" s="811"/>
      <c r="H39" s="811"/>
      <c r="I39" s="811"/>
      <c r="J39" s="811"/>
      <c r="K39" s="811"/>
      <c r="L39" s="811"/>
      <c r="M39" s="812"/>
      <c r="N39" s="813"/>
      <c r="O39" s="814"/>
      <c r="P39" s="814"/>
      <c r="Q39" s="814"/>
      <c r="R39" s="814"/>
      <c r="S39" s="814"/>
      <c r="T39" s="814"/>
      <c r="U39" s="814"/>
      <c r="V39" s="814"/>
      <c r="W39" s="814"/>
      <c r="X39" s="814"/>
      <c r="Y39" s="814"/>
      <c r="Z39" s="814"/>
      <c r="AA39" s="814"/>
      <c r="AB39" s="814"/>
      <c r="AC39" s="814"/>
      <c r="AD39" s="814"/>
      <c r="AE39" s="814"/>
      <c r="AF39" s="814"/>
      <c r="AG39" s="814"/>
      <c r="AH39" s="814"/>
      <c r="AI39" s="814"/>
      <c r="AJ39" s="814"/>
      <c r="AK39" s="814"/>
      <c r="AL39" s="815"/>
      <c r="AM39" s="788"/>
      <c r="AN39" s="789"/>
      <c r="AO39" s="816"/>
      <c r="AP39" s="817"/>
      <c r="AQ39" s="811"/>
      <c r="AR39" s="811"/>
      <c r="AS39" s="812"/>
      <c r="AT39" s="779"/>
      <c r="AU39" s="780"/>
      <c r="AV39" s="780"/>
      <c r="AW39" s="780"/>
      <c r="AX39" s="826"/>
      <c r="AY39" s="827" t="str">
        <f t="shared" si="1"/>
        <v/>
      </c>
      <c r="AZ39" s="828"/>
      <c r="BA39" s="828"/>
      <c r="BB39" s="828"/>
      <c r="BC39" s="828"/>
      <c r="BD39" s="828"/>
      <c r="BE39" s="823"/>
      <c r="BF39" s="824"/>
      <c r="BG39" s="824"/>
      <c r="BH39" s="824"/>
      <c r="BI39" s="824"/>
      <c r="BJ39" s="824"/>
      <c r="BK39" s="824"/>
      <c r="BL39" s="824"/>
      <c r="BM39" s="824"/>
      <c r="BN39" s="825"/>
      <c r="BO39" s="216"/>
      <c r="BP39" s="274">
        <v>24</v>
      </c>
      <c r="BQ39" s="242"/>
    </row>
    <row r="40" spans="1:69" s="1" customFormat="1" ht="32.15" customHeight="1" x14ac:dyDescent="0.2">
      <c r="A40" s="836"/>
      <c r="B40" s="837"/>
      <c r="C40" s="837"/>
      <c r="D40" s="810"/>
      <c r="E40" s="811"/>
      <c r="F40" s="811"/>
      <c r="G40" s="811"/>
      <c r="H40" s="811"/>
      <c r="I40" s="811"/>
      <c r="J40" s="811"/>
      <c r="K40" s="811"/>
      <c r="L40" s="811"/>
      <c r="M40" s="812"/>
      <c r="N40" s="813"/>
      <c r="O40" s="814"/>
      <c r="P40" s="814"/>
      <c r="Q40" s="814"/>
      <c r="R40" s="814"/>
      <c r="S40" s="814"/>
      <c r="T40" s="814"/>
      <c r="U40" s="814"/>
      <c r="V40" s="814"/>
      <c r="W40" s="814"/>
      <c r="X40" s="814"/>
      <c r="Y40" s="814"/>
      <c r="Z40" s="814"/>
      <c r="AA40" s="814"/>
      <c r="AB40" s="814"/>
      <c r="AC40" s="814"/>
      <c r="AD40" s="814"/>
      <c r="AE40" s="814"/>
      <c r="AF40" s="814"/>
      <c r="AG40" s="814"/>
      <c r="AH40" s="814"/>
      <c r="AI40" s="814"/>
      <c r="AJ40" s="814"/>
      <c r="AK40" s="814"/>
      <c r="AL40" s="815"/>
      <c r="AM40" s="788"/>
      <c r="AN40" s="789"/>
      <c r="AO40" s="816"/>
      <c r="AP40" s="817"/>
      <c r="AQ40" s="811"/>
      <c r="AR40" s="811"/>
      <c r="AS40" s="812"/>
      <c r="AT40" s="779"/>
      <c r="AU40" s="780"/>
      <c r="AV40" s="780"/>
      <c r="AW40" s="780"/>
      <c r="AX40" s="826"/>
      <c r="AY40" s="827" t="str">
        <f t="shared" si="1"/>
        <v/>
      </c>
      <c r="AZ40" s="828"/>
      <c r="BA40" s="828"/>
      <c r="BB40" s="828"/>
      <c r="BC40" s="828"/>
      <c r="BD40" s="828"/>
      <c r="BE40" s="823"/>
      <c r="BF40" s="824"/>
      <c r="BG40" s="824"/>
      <c r="BH40" s="824"/>
      <c r="BI40" s="824"/>
      <c r="BJ40" s="824"/>
      <c r="BK40" s="824"/>
      <c r="BL40" s="824"/>
      <c r="BM40" s="824"/>
      <c r="BN40" s="825"/>
      <c r="BO40" s="216"/>
      <c r="BP40" s="274">
        <v>25</v>
      </c>
      <c r="BQ40" s="242"/>
    </row>
    <row r="41" spans="1:69" s="1" customFormat="1" ht="32.15" customHeight="1" x14ac:dyDescent="0.2">
      <c r="A41" s="836"/>
      <c r="B41" s="837"/>
      <c r="C41" s="837"/>
      <c r="D41" s="810"/>
      <c r="E41" s="811"/>
      <c r="F41" s="811"/>
      <c r="G41" s="811"/>
      <c r="H41" s="811"/>
      <c r="I41" s="811"/>
      <c r="J41" s="811"/>
      <c r="K41" s="811"/>
      <c r="L41" s="811"/>
      <c r="M41" s="812"/>
      <c r="N41" s="813"/>
      <c r="O41" s="814"/>
      <c r="P41" s="814"/>
      <c r="Q41" s="814"/>
      <c r="R41" s="814"/>
      <c r="S41" s="814"/>
      <c r="T41" s="814"/>
      <c r="U41" s="814"/>
      <c r="V41" s="814"/>
      <c r="W41" s="814"/>
      <c r="X41" s="814"/>
      <c r="Y41" s="814"/>
      <c r="Z41" s="814"/>
      <c r="AA41" s="814"/>
      <c r="AB41" s="814"/>
      <c r="AC41" s="814"/>
      <c r="AD41" s="814"/>
      <c r="AE41" s="814"/>
      <c r="AF41" s="814"/>
      <c r="AG41" s="814"/>
      <c r="AH41" s="814"/>
      <c r="AI41" s="814"/>
      <c r="AJ41" s="814"/>
      <c r="AK41" s="814"/>
      <c r="AL41" s="815"/>
      <c r="AM41" s="788"/>
      <c r="AN41" s="789"/>
      <c r="AO41" s="816"/>
      <c r="AP41" s="817"/>
      <c r="AQ41" s="811"/>
      <c r="AR41" s="811"/>
      <c r="AS41" s="812"/>
      <c r="AT41" s="779"/>
      <c r="AU41" s="780"/>
      <c r="AV41" s="780"/>
      <c r="AW41" s="780"/>
      <c r="AX41" s="826"/>
      <c r="AY41" s="827" t="str">
        <f t="shared" si="1"/>
        <v/>
      </c>
      <c r="AZ41" s="828"/>
      <c r="BA41" s="828"/>
      <c r="BB41" s="828"/>
      <c r="BC41" s="828"/>
      <c r="BD41" s="828"/>
      <c r="BE41" s="823"/>
      <c r="BF41" s="824"/>
      <c r="BG41" s="824"/>
      <c r="BH41" s="824"/>
      <c r="BI41" s="824"/>
      <c r="BJ41" s="824"/>
      <c r="BK41" s="824"/>
      <c r="BL41" s="824"/>
      <c r="BM41" s="824"/>
      <c r="BN41" s="825"/>
      <c r="BO41" s="216"/>
      <c r="BP41" s="274">
        <v>26</v>
      </c>
      <c r="BQ41" s="242"/>
    </row>
    <row r="42" spans="1:69" s="1" customFormat="1" ht="32.15" customHeight="1" outlineLevel="1" x14ac:dyDescent="0.2">
      <c r="A42" s="836"/>
      <c r="B42" s="837"/>
      <c r="C42" s="837"/>
      <c r="D42" s="810"/>
      <c r="E42" s="811"/>
      <c r="F42" s="811"/>
      <c r="G42" s="811"/>
      <c r="H42" s="811"/>
      <c r="I42" s="811"/>
      <c r="J42" s="811"/>
      <c r="K42" s="811"/>
      <c r="L42" s="811"/>
      <c r="M42" s="812"/>
      <c r="N42" s="813"/>
      <c r="O42" s="814"/>
      <c r="P42" s="814"/>
      <c r="Q42" s="814"/>
      <c r="R42" s="814"/>
      <c r="S42" s="814"/>
      <c r="T42" s="814"/>
      <c r="U42" s="814"/>
      <c r="V42" s="814"/>
      <c r="W42" s="814"/>
      <c r="X42" s="814"/>
      <c r="Y42" s="814"/>
      <c r="Z42" s="814"/>
      <c r="AA42" s="814"/>
      <c r="AB42" s="814"/>
      <c r="AC42" s="814"/>
      <c r="AD42" s="814"/>
      <c r="AE42" s="814"/>
      <c r="AF42" s="814"/>
      <c r="AG42" s="814"/>
      <c r="AH42" s="814"/>
      <c r="AI42" s="814"/>
      <c r="AJ42" s="814"/>
      <c r="AK42" s="814"/>
      <c r="AL42" s="815"/>
      <c r="AM42" s="788"/>
      <c r="AN42" s="789"/>
      <c r="AO42" s="816"/>
      <c r="AP42" s="817"/>
      <c r="AQ42" s="811"/>
      <c r="AR42" s="811"/>
      <c r="AS42" s="812"/>
      <c r="AT42" s="779"/>
      <c r="AU42" s="780"/>
      <c r="AV42" s="780"/>
      <c r="AW42" s="780"/>
      <c r="AX42" s="826"/>
      <c r="AY42" s="827" t="str">
        <f t="shared" si="1"/>
        <v/>
      </c>
      <c r="AZ42" s="828"/>
      <c r="BA42" s="828"/>
      <c r="BB42" s="828"/>
      <c r="BC42" s="828"/>
      <c r="BD42" s="828"/>
      <c r="BE42" s="823"/>
      <c r="BF42" s="824"/>
      <c r="BG42" s="824"/>
      <c r="BH42" s="824"/>
      <c r="BI42" s="824"/>
      <c r="BJ42" s="824"/>
      <c r="BK42" s="824"/>
      <c r="BL42" s="824"/>
      <c r="BM42" s="824"/>
      <c r="BN42" s="825"/>
      <c r="BO42" s="216"/>
      <c r="BP42" s="274">
        <v>27</v>
      </c>
      <c r="BQ42" s="242"/>
    </row>
    <row r="43" spans="1:69" s="1" customFormat="1" ht="32.15" customHeight="1" outlineLevel="1" x14ac:dyDescent="0.2">
      <c r="A43" s="836"/>
      <c r="B43" s="837"/>
      <c r="C43" s="837"/>
      <c r="D43" s="810"/>
      <c r="E43" s="811"/>
      <c r="F43" s="811"/>
      <c r="G43" s="811"/>
      <c r="H43" s="811"/>
      <c r="I43" s="811"/>
      <c r="J43" s="811"/>
      <c r="K43" s="811"/>
      <c r="L43" s="811"/>
      <c r="M43" s="812"/>
      <c r="N43" s="813"/>
      <c r="O43" s="814"/>
      <c r="P43" s="814"/>
      <c r="Q43" s="814"/>
      <c r="R43" s="814"/>
      <c r="S43" s="814"/>
      <c r="T43" s="814"/>
      <c r="U43" s="814"/>
      <c r="V43" s="814"/>
      <c r="W43" s="814"/>
      <c r="X43" s="814"/>
      <c r="Y43" s="814"/>
      <c r="Z43" s="814"/>
      <c r="AA43" s="814"/>
      <c r="AB43" s="814"/>
      <c r="AC43" s="814"/>
      <c r="AD43" s="814"/>
      <c r="AE43" s="814"/>
      <c r="AF43" s="814"/>
      <c r="AG43" s="814"/>
      <c r="AH43" s="814"/>
      <c r="AI43" s="814"/>
      <c r="AJ43" s="814"/>
      <c r="AK43" s="814"/>
      <c r="AL43" s="815"/>
      <c r="AM43" s="788"/>
      <c r="AN43" s="789"/>
      <c r="AO43" s="816"/>
      <c r="AP43" s="817"/>
      <c r="AQ43" s="811"/>
      <c r="AR43" s="811"/>
      <c r="AS43" s="812"/>
      <c r="AT43" s="779"/>
      <c r="AU43" s="780"/>
      <c r="AV43" s="780"/>
      <c r="AW43" s="780"/>
      <c r="AX43" s="826"/>
      <c r="AY43" s="827" t="str">
        <f t="shared" si="1"/>
        <v/>
      </c>
      <c r="AZ43" s="828"/>
      <c r="BA43" s="828"/>
      <c r="BB43" s="828"/>
      <c r="BC43" s="828"/>
      <c r="BD43" s="828"/>
      <c r="BE43" s="823"/>
      <c r="BF43" s="824"/>
      <c r="BG43" s="824"/>
      <c r="BH43" s="824"/>
      <c r="BI43" s="824"/>
      <c r="BJ43" s="824"/>
      <c r="BK43" s="824"/>
      <c r="BL43" s="824"/>
      <c r="BM43" s="824"/>
      <c r="BN43" s="825"/>
      <c r="BO43" s="216"/>
      <c r="BP43" s="274">
        <v>28</v>
      </c>
      <c r="BQ43" s="242"/>
    </row>
    <row r="44" spans="1:69" s="1" customFormat="1" ht="32.15" customHeight="1" outlineLevel="1" x14ac:dyDescent="0.2">
      <c r="A44" s="836"/>
      <c r="B44" s="837"/>
      <c r="C44" s="837"/>
      <c r="D44" s="810"/>
      <c r="E44" s="811"/>
      <c r="F44" s="811"/>
      <c r="G44" s="811"/>
      <c r="H44" s="811"/>
      <c r="I44" s="811"/>
      <c r="J44" s="811"/>
      <c r="K44" s="811"/>
      <c r="L44" s="811"/>
      <c r="M44" s="812"/>
      <c r="N44" s="813"/>
      <c r="O44" s="814"/>
      <c r="P44" s="814"/>
      <c r="Q44" s="814"/>
      <c r="R44" s="814"/>
      <c r="S44" s="814"/>
      <c r="T44" s="814"/>
      <c r="U44" s="814"/>
      <c r="V44" s="814"/>
      <c r="W44" s="814"/>
      <c r="X44" s="814"/>
      <c r="Y44" s="814"/>
      <c r="Z44" s="814"/>
      <c r="AA44" s="814"/>
      <c r="AB44" s="814"/>
      <c r="AC44" s="814"/>
      <c r="AD44" s="814"/>
      <c r="AE44" s="814"/>
      <c r="AF44" s="814"/>
      <c r="AG44" s="814"/>
      <c r="AH44" s="814"/>
      <c r="AI44" s="814"/>
      <c r="AJ44" s="814"/>
      <c r="AK44" s="814"/>
      <c r="AL44" s="815"/>
      <c r="AM44" s="788"/>
      <c r="AN44" s="789"/>
      <c r="AO44" s="816"/>
      <c r="AP44" s="817"/>
      <c r="AQ44" s="811"/>
      <c r="AR44" s="811"/>
      <c r="AS44" s="812"/>
      <c r="AT44" s="779"/>
      <c r="AU44" s="780"/>
      <c r="AV44" s="780"/>
      <c r="AW44" s="780"/>
      <c r="AX44" s="826"/>
      <c r="AY44" s="827" t="str">
        <f t="shared" si="1"/>
        <v/>
      </c>
      <c r="AZ44" s="828"/>
      <c r="BA44" s="828"/>
      <c r="BB44" s="828"/>
      <c r="BC44" s="828"/>
      <c r="BD44" s="828"/>
      <c r="BE44" s="823"/>
      <c r="BF44" s="824"/>
      <c r="BG44" s="824"/>
      <c r="BH44" s="824"/>
      <c r="BI44" s="824"/>
      <c r="BJ44" s="824"/>
      <c r="BK44" s="824"/>
      <c r="BL44" s="824"/>
      <c r="BM44" s="824"/>
      <c r="BN44" s="825"/>
      <c r="BO44" s="216"/>
      <c r="BP44" s="274">
        <v>29</v>
      </c>
      <c r="BQ44" s="242"/>
    </row>
    <row r="45" spans="1:69" s="1" customFormat="1" ht="32.15" customHeight="1" outlineLevel="1" x14ac:dyDescent="0.2">
      <c r="A45" s="836"/>
      <c r="B45" s="837"/>
      <c r="C45" s="837"/>
      <c r="D45" s="810"/>
      <c r="E45" s="811"/>
      <c r="F45" s="811"/>
      <c r="G45" s="811"/>
      <c r="H45" s="811"/>
      <c r="I45" s="811"/>
      <c r="J45" s="811"/>
      <c r="K45" s="811"/>
      <c r="L45" s="811"/>
      <c r="M45" s="812"/>
      <c r="N45" s="813"/>
      <c r="O45" s="814"/>
      <c r="P45" s="814"/>
      <c r="Q45" s="814"/>
      <c r="R45" s="814"/>
      <c r="S45" s="814"/>
      <c r="T45" s="814"/>
      <c r="U45" s="814"/>
      <c r="V45" s="814"/>
      <c r="W45" s="814"/>
      <c r="X45" s="814"/>
      <c r="Y45" s="814"/>
      <c r="Z45" s="814"/>
      <c r="AA45" s="814"/>
      <c r="AB45" s="814"/>
      <c r="AC45" s="814"/>
      <c r="AD45" s="814"/>
      <c r="AE45" s="814"/>
      <c r="AF45" s="814"/>
      <c r="AG45" s="814"/>
      <c r="AH45" s="814"/>
      <c r="AI45" s="814"/>
      <c r="AJ45" s="814"/>
      <c r="AK45" s="814"/>
      <c r="AL45" s="815"/>
      <c r="AM45" s="788"/>
      <c r="AN45" s="789"/>
      <c r="AO45" s="816"/>
      <c r="AP45" s="817"/>
      <c r="AQ45" s="811"/>
      <c r="AR45" s="811"/>
      <c r="AS45" s="812"/>
      <c r="AT45" s="779"/>
      <c r="AU45" s="780"/>
      <c r="AV45" s="780"/>
      <c r="AW45" s="780"/>
      <c r="AX45" s="826"/>
      <c r="AY45" s="827" t="str">
        <f t="shared" si="1"/>
        <v/>
      </c>
      <c r="AZ45" s="828"/>
      <c r="BA45" s="828"/>
      <c r="BB45" s="828"/>
      <c r="BC45" s="828"/>
      <c r="BD45" s="828"/>
      <c r="BE45" s="823"/>
      <c r="BF45" s="824"/>
      <c r="BG45" s="824"/>
      <c r="BH45" s="824"/>
      <c r="BI45" s="824"/>
      <c r="BJ45" s="824"/>
      <c r="BK45" s="824"/>
      <c r="BL45" s="824"/>
      <c r="BM45" s="824"/>
      <c r="BN45" s="825"/>
      <c r="BO45" s="216"/>
      <c r="BP45" s="274">
        <v>30</v>
      </c>
      <c r="BQ45" s="242"/>
    </row>
    <row r="46" spans="1:69" s="1" customFormat="1" ht="32.15" customHeight="1" outlineLevel="1" x14ac:dyDescent="0.2">
      <c r="A46" s="836"/>
      <c r="B46" s="837"/>
      <c r="C46" s="837"/>
      <c r="D46" s="810"/>
      <c r="E46" s="811"/>
      <c r="F46" s="811"/>
      <c r="G46" s="811"/>
      <c r="H46" s="811"/>
      <c r="I46" s="811"/>
      <c r="J46" s="811"/>
      <c r="K46" s="811"/>
      <c r="L46" s="811"/>
      <c r="M46" s="812"/>
      <c r="N46" s="813"/>
      <c r="O46" s="814"/>
      <c r="P46" s="814"/>
      <c r="Q46" s="814"/>
      <c r="R46" s="814"/>
      <c r="S46" s="814"/>
      <c r="T46" s="814"/>
      <c r="U46" s="814"/>
      <c r="V46" s="814"/>
      <c r="W46" s="814"/>
      <c r="X46" s="814"/>
      <c r="Y46" s="814"/>
      <c r="Z46" s="814"/>
      <c r="AA46" s="814"/>
      <c r="AB46" s="814"/>
      <c r="AC46" s="814"/>
      <c r="AD46" s="814"/>
      <c r="AE46" s="814"/>
      <c r="AF46" s="814"/>
      <c r="AG46" s="814"/>
      <c r="AH46" s="814"/>
      <c r="AI46" s="814"/>
      <c r="AJ46" s="814"/>
      <c r="AK46" s="814"/>
      <c r="AL46" s="815"/>
      <c r="AM46" s="788"/>
      <c r="AN46" s="789"/>
      <c r="AO46" s="816"/>
      <c r="AP46" s="817"/>
      <c r="AQ46" s="811"/>
      <c r="AR46" s="811"/>
      <c r="AS46" s="812"/>
      <c r="AT46" s="779"/>
      <c r="AU46" s="780"/>
      <c r="AV46" s="780"/>
      <c r="AW46" s="780"/>
      <c r="AX46" s="826"/>
      <c r="AY46" s="827" t="str">
        <f t="shared" si="1"/>
        <v/>
      </c>
      <c r="AZ46" s="828"/>
      <c r="BA46" s="828"/>
      <c r="BB46" s="828"/>
      <c r="BC46" s="828"/>
      <c r="BD46" s="828"/>
      <c r="BE46" s="823"/>
      <c r="BF46" s="824"/>
      <c r="BG46" s="824"/>
      <c r="BH46" s="824"/>
      <c r="BI46" s="824"/>
      <c r="BJ46" s="824"/>
      <c r="BK46" s="824"/>
      <c r="BL46" s="824"/>
      <c r="BM46" s="824"/>
      <c r="BN46" s="825"/>
      <c r="BO46" s="216"/>
      <c r="BP46" s="274">
        <v>31</v>
      </c>
      <c r="BQ46" s="242"/>
    </row>
    <row r="47" spans="1:69" s="1" customFormat="1" ht="32.15" customHeight="1" outlineLevel="1" x14ac:dyDescent="0.2">
      <c r="A47" s="836"/>
      <c r="B47" s="837"/>
      <c r="C47" s="837"/>
      <c r="D47" s="810"/>
      <c r="E47" s="811"/>
      <c r="F47" s="811"/>
      <c r="G47" s="811"/>
      <c r="H47" s="811"/>
      <c r="I47" s="811"/>
      <c r="J47" s="811"/>
      <c r="K47" s="811"/>
      <c r="L47" s="811"/>
      <c r="M47" s="812"/>
      <c r="N47" s="813"/>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4"/>
      <c r="AL47" s="815"/>
      <c r="AM47" s="788"/>
      <c r="AN47" s="789"/>
      <c r="AO47" s="816"/>
      <c r="AP47" s="817"/>
      <c r="AQ47" s="811"/>
      <c r="AR47" s="811"/>
      <c r="AS47" s="812"/>
      <c r="AT47" s="779"/>
      <c r="AU47" s="780"/>
      <c r="AV47" s="780"/>
      <c r="AW47" s="780"/>
      <c r="AX47" s="826"/>
      <c r="AY47" s="827" t="str">
        <f t="shared" si="1"/>
        <v/>
      </c>
      <c r="AZ47" s="828"/>
      <c r="BA47" s="828"/>
      <c r="BB47" s="828"/>
      <c r="BC47" s="828"/>
      <c r="BD47" s="828"/>
      <c r="BE47" s="823"/>
      <c r="BF47" s="824"/>
      <c r="BG47" s="824"/>
      <c r="BH47" s="824"/>
      <c r="BI47" s="824"/>
      <c r="BJ47" s="824"/>
      <c r="BK47" s="824"/>
      <c r="BL47" s="824"/>
      <c r="BM47" s="824"/>
      <c r="BN47" s="825"/>
      <c r="BO47" s="216"/>
      <c r="BP47" s="274">
        <v>32</v>
      </c>
      <c r="BQ47" s="242"/>
    </row>
    <row r="48" spans="1:69" s="1" customFormat="1" ht="32.15" customHeight="1" outlineLevel="1" x14ac:dyDescent="0.2">
      <c r="A48" s="836"/>
      <c r="B48" s="837"/>
      <c r="C48" s="837"/>
      <c r="D48" s="810"/>
      <c r="E48" s="811"/>
      <c r="F48" s="811"/>
      <c r="G48" s="811"/>
      <c r="H48" s="811"/>
      <c r="I48" s="811"/>
      <c r="J48" s="811"/>
      <c r="K48" s="811"/>
      <c r="L48" s="811"/>
      <c r="M48" s="812"/>
      <c r="N48" s="813"/>
      <c r="O48" s="814"/>
      <c r="P48" s="814"/>
      <c r="Q48" s="814"/>
      <c r="R48" s="814"/>
      <c r="S48" s="814"/>
      <c r="T48" s="814"/>
      <c r="U48" s="814"/>
      <c r="V48" s="814"/>
      <c r="W48" s="814"/>
      <c r="X48" s="814"/>
      <c r="Y48" s="814"/>
      <c r="Z48" s="814"/>
      <c r="AA48" s="814"/>
      <c r="AB48" s="814"/>
      <c r="AC48" s="814"/>
      <c r="AD48" s="814"/>
      <c r="AE48" s="814"/>
      <c r="AF48" s="814"/>
      <c r="AG48" s="814"/>
      <c r="AH48" s="814"/>
      <c r="AI48" s="814"/>
      <c r="AJ48" s="814"/>
      <c r="AK48" s="814"/>
      <c r="AL48" s="815"/>
      <c r="AM48" s="788"/>
      <c r="AN48" s="789"/>
      <c r="AO48" s="816"/>
      <c r="AP48" s="817"/>
      <c r="AQ48" s="811"/>
      <c r="AR48" s="811"/>
      <c r="AS48" s="812"/>
      <c r="AT48" s="779"/>
      <c r="AU48" s="780"/>
      <c r="AV48" s="780"/>
      <c r="AW48" s="780"/>
      <c r="AX48" s="826"/>
      <c r="AY48" s="827" t="str">
        <f t="shared" si="1"/>
        <v/>
      </c>
      <c r="AZ48" s="828"/>
      <c r="BA48" s="828"/>
      <c r="BB48" s="828"/>
      <c r="BC48" s="828"/>
      <c r="BD48" s="828"/>
      <c r="BE48" s="823"/>
      <c r="BF48" s="824"/>
      <c r="BG48" s="824"/>
      <c r="BH48" s="824"/>
      <c r="BI48" s="824"/>
      <c r="BJ48" s="824"/>
      <c r="BK48" s="824"/>
      <c r="BL48" s="824"/>
      <c r="BM48" s="824"/>
      <c r="BN48" s="825"/>
      <c r="BO48" s="216"/>
      <c r="BP48" s="274">
        <v>33</v>
      </c>
      <c r="BQ48" s="242"/>
    </row>
    <row r="49" spans="1:69" s="1" customFormat="1" ht="32.15" customHeight="1" outlineLevel="1" x14ac:dyDescent="0.2">
      <c r="A49" s="836"/>
      <c r="B49" s="837"/>
      <c r="C49" s="837"/>
      <c r="D49" s="810"/>
      <c r="E49" s="811"/>
      <c r="F49" s="811"/>
      <c r="G49" s="811"/>
      <c r="H49" s="811"/>
      <c r="I49" s="811"/>
      <c r="J49" s="811"/>
      <c r="K49" s="811"/>
      <c r="L49" s="811"/>
      <c r="M49" s="812"/>
      <c r="N49" s="813"/>
      <c r="O49" s="814"/>
      <c r="P49" s="814"/>
      <c r="Q49" s="814"/>
      <c r="R49" s="814"/>
      <c r="S49" s="814"/>
      <c r="T49" s="814"/>
      <c r="U49" s="814"/>
      <c r="V49" s="814"/>
      <c r="W49" s="814"/>
      <c r="X49" s="814"/>
      <c r="Y49" s="814"/>
      <c r="Z49" s="814"/>
      <c r="AA49" s="814"/>
      <c r="AB49" s="814"/>
      <c r="AC49" s="814"/>
      <c r="AD49" s="814"/>
      <c r="AE49" s="814"/>
      <c r="AF49" s="814"/>
      <c r="AG49" s="814"/>
      <c r="AH49" s="814"/>
      <c r="AI49" s="814"/>
      <c r="AJ49" s="814"/>
      <c r="AK49" s="814"/>
      <c r="AL49" s="815"/>
      <c r="AM49" s="788"/>
      <c r="AN49" s="789"/>
      <c r="AO49" s="816"/>
      <c r="AP49" s="817"/>
      <c r="AQ49" s="811"/>
      <c r="AR49" s="811"/>
      <c r="AS49" s="812"/>
      <c r="AT49" s="779"/>
      <c r="AU49" s="780"/>
      <c r="AV49" s="780"/>
      <c r="AW49" s="780"/>
      <c r="AX49" s="826"/>
      <c r="AY49" s="827" t="str">
        <f t="shared" si="1"/>
        <v/>
      </c>
      <c r="AZ49" s="828"/>
      <c r="BA49" s="828"/>
      <c r="BB49" s="828"/>
      <c r="BC49" s="828"/>
      <c r="BD49" s="828"/>
      <c r="BE49" s="823"/>
      <c r="BF49" s="824"/>
      <c r="BG49" s="824"/>
      <c r="BH49" s="824"/>
      <c r="BI49" s="824"/>
      <c r="BJ49" s="824"/>
      <c r="BK49" s="824"/>
      <c r="BL49" s="824"/>
      <c r="BM49" s="824"/>
      <c r="BN49" s="825"/>
      <c r="BO49" s="216"/>
      <c r="BP49" s="274">
        <v>34</v>
      </c>
      <c r="BQ49" s="242"/>
    </row>
    <row r="50" spans="1:69" s="1" customFormat="1" ht="32.15" customHeight="1" outlineLevel="1" x14ac:dyDescent="0.2">
      <c r="A50" s="836"/>
      <c r="B50" s="837"/>
      <c r="C50" s="837"/>
      <c r="D50" s="810"/>
      <c r="E50" s="811"/>
      <c r="F50" s="811"/>
      <c r="G50" s="811"/>
      <c r="H50" s="811"/>
      <c r="I50" s="811"/>
      <c r="J50" s="811"/>
      <c r="K50" s="811"/>
      <c r="L50" s="811"/>
      <c r="M50" s="812"/>
      <c r="N50" s="813"/>
      <c r="O50" s="814"/>
      <c r="P50" s="814"/>
      <c r="Q50" s="814"/>
      <c r="R50" s="814"/>
      <c r="S50" s="814"/>
      <c r="T50" s="814"/>
      <c r="U50" s="814"/>
      <c r="V50" s="814"/>
      <c r="W50" s="814"/>
      <c r="X50" s="814"/>
      <c r="Y50" s="814"/>
      <c r="Z50" s="814"/>
      <c r="AA50" s="814"/>
      <c r="AB50" s="814"/>
      <c r="AC50" s="814"/>
      <c r="AD50" s="814"/>
      <c r="AE50" s="814"/>
      <c r="AF50" s="814"/>
      <c r="AG50" s="814"/>
      <c r="AH50" s="814"/>
      <c r="AI50" s="814"/>
      <c r="AJ50" s="814"/>
      <c r="AK50" s="814"/>
      <c r="AL50" s="815"/>
      <c r="AM50" s="788"/>
      <c r="AN50" s="789"/>
      <c r="AO50" s="816"/>
      <c r="AP50" s="817"/>
      <c r="AQ50" s="811"/>
      <c r="AR50" s="811"/>
      <c r="AS50" s="812"/>
      <c r="AT50" s="779"/>
      <c r="AU50" s="780"/>
      <c r="AV50" s="780"/>
      <c r="AW50" s="780"/>
      <c r="AX50" s="826"/>
      <c r="AY50" s="827" t="str">
        <f t="shared" si="1"/>
        <v/>
      </c>
      <c r="AZ50" s="828"/>
      <c r="BA50" s="828"/>
      <c r="BB50" s="828"/>
      <c r="BC50" s="828"/>
      <c r="BD50" s="828"/>
      <c r="BE50" s="823"/>
      <c r="BF50" s="824"/>
      <c r="BG50" s="824"/>
      <c r="BH50" s="824"/>
      <c r="BI50" s="824"/>
      <c r="BJ50" s="824"/>
      <c r="BK50" s="824"/>
      <c r="BL50" s="824"/>
      <c r="BM50" s="824"/>
      <c r="BN50" s="825"/>
      <c r="BO50" s="216"/>
      <c r="BP50" s="274">
        <v>35</v>
      </c>
      <c r="BQ50" s="242"/>
    </row>
    <row r="51" spans="1:69" s="1" customFormat="1" ht="32.15" customHeight="1" outlineLevel="1" x14ac:dyDescent="0.2">
      <c r="A51" s="836"/>
      <c r="B51" s="837"/>
      <c r="C51" s="837"/>
      <c r="D51" s="810"/>
      <c r="E51" s="811"/>
      <c r="F51" s="811"/>
      <c r="G51" s="811"/>
      <c r="H51" s="811"/>
      <c r="I51" s="811"/>
      <c r="J51" s="811"/>
      <c r="K51" s="811"/>
      <c r="L51" s="811"/>
      <c r="M51" s="812"/>
      <c r="N51" s="813"/>
      <c r="O51" s="814"/>
      <c r="P51" s="814"/>
      <c r="Q51" s="814"/>
      <c r="R51" s="814"/>
      <c r="S51" s="814"/>
      <c r="T51" s="814"/>
      <c r="U51" s="814"/>
      <c r="V51" s="814"/>
      <c r="W51" s="814"/>
      <c r="X51" s="814"/>
      <c r="Y51" s="814"/>
      <c r="Z51" s="814"/>
      <c r="AA51" s="814"/>
      <c r="AB51" s="814"/>
      <c r="AC51" s="814"/>
      <c r="AD51" s="814"/>
      <c r="AE51" s="814"/>
      <c r="AF51" s="814"/>
      <c r="AG51" s="814"/>
      <c r="AH51" s="814"/>
      <c r="AI51" s="814"/>
      <c r="AJ51" s="814"/>
      <c r="AK51" s="814"/>
      <c r="AL51" s="815"/>
      <c r="AM51" s="788"/>
      <c r="AN51" s="789"/>
      <c r="AO51" s="816"/>
      <c r="AP51" s="817"/>
      <c r="AQ51" s="811"/>
      <c r="AR51" s="811"/>
      <c r="AS51" s="812"/>
      <c r="AT51" s="779"/>
      <c r="AU51" s="780"/>
      <c r="AV51" s="780"/>
      <c r="AW51" s="780"/>
      <c r="AX51" s="826"/>
      <c r="AY51" s="827" t="str">
        <f t="shared" si="1"/>
        <v/>
      </c>
      <c r="AZ51" s="828"/>
      <c r="BA51" s="828"/>
      <c r="BB51" s="828"/>
      <c r="BC51" s="828"/>
      <c r="BD51" s="828"/>
      <c r="BE51" s="823"/>
      <c r="BF51" s="824"/>
      <c r="BG51" s="824"/>
      <c r="BH51" s="824"/>
      <c r="BI51" s="824"/>
      <c r="BJ51" s="824"/>
      <c r="BK51" s="824"/>
      <c r="BL51" s="824"/>
      <c r="BM51" s="824"/>
      <c r="BN51" s="825"/>
      <c r="BO51" s="216"/>
      <c r="BP51" s="274">
        <v>36</v>
      </c>
      <c r="BQ51" s="242"/>
    </row>
    <row r="52" spans="1:69" s="1" customFormat="1" ht="32.15" customHeight="1" outlineLevel="1" x14ac:dyDescent="0.2">
      <c r="A52" s="836"/>
      <c r="B52" s="837"/>
      <c r="C52" s="837"/>
      <c r="D52" s="810"/>
      <c r="E52" s="811"/>
      <c r="F52" s="811"/>
      <c r="G52" s="811"/>
      <c r="H52" s="811"/>
      <c r="I52" s="811"/>
      <c r="J52" s="811"/>
      <c r="K52" s="811"/>
      <c r="L52" s="811"/>
      <c r="M52" s="812"/>
      <c r="N52" s="813"/>
      <c r="O52" s="814"/>
      <c r="P52" s="814"/>
      <c r="Q52" s="814"/>
      <c r="R52" s="814"/>
      <c r="S52" s="814"/>
      <c r="T52" s="814"/>
      <c r="U52" s="814"/>
      <c r="V52" s="814"/>
      <c r="W52" s="814"/>
      <c r="X52" s="814"/>
      <c r="Y52" s="814"/>
      <c r="Z52" s="814"/>
      <c r="AA52" s="814"/>
      <c r="AB52" s="814"/>
      <c r="AC52" s="814"/>
      <c r="AD52" s="814"/>
      <c r="AE52" s="814"/>
      <c r="AF52" s="814"/>
      <c r="AG52" s="814"/>
      <c r="AH52" s="814"/>
      <c r="AI52" s="814"/>
      <c r="AJ52" s="814"/>
      <c r="AK52" s="814"/>
      <c r="AL52" s="815"/>
      <c r="AM52" s="788"/>
      <c r="AN52" s="789"/>
      <c r="AO52" s="816"/>
      <c r="AP52" s="817"/>
      <c r="AQ52" s="811"/>
      <c r="AR52" s="811"/>
      <c r="AS52" s="812"/>
      <c r="AT52" s="779"/>
      <c r="AU52" s="780"/>
      <c r="AV52" s="780"/>
      <c r="AW52" s="780"/>
      <c r="AX52" s="826"/>
      <c r="AY52" s="827" t="str">
        <f t="shared" si="1"/>
        <v/>
      </c>
      <c r="AZ52" s="828"/>
      <c r="BA52" s="828"/>
      <c r="BB52" s="828"/>
      <c r="BC52" s="828"/>
      <c r="BD52" s="828"/>
      <c r="BE52" s="823"/>
      <c r="BF52" s="824"/>
      <c r="BG52" s="824"/>
      <c r="BH52" s="824"/>
      <c r="BI52" s="824"/>
      <c r="BJ52" s="824"/>
      <c r="BK52" s="824"/>
      <c r="BL52" s="824"/>
      <c r="BM52" s="824"/>
      <c r="BN52" s="825"/>
      <c r="BO52" s="216"/>
      <c r="BP52" s="274">
        <v>37</v>
      </c>
      <c r="BQ52" s="242"/>
    </row>
    <row r="53" spans="1:69" s="1" customFormat="1" ht="32.15" customHeight="1" outlineLevel="1" x14ac:dyDescent="0.2">
      <c r="A53" s="836"/>
      <c r="B53" s="837"/>
      <c r="C53" s="837"/>
      <c r="D53" s="810"/>
      <c r="E53" s="811"/>
      <c r="F53" s="811"/>
      <c r="G53" s="811"/>
      <c r="H53" s="811"/>
      <c r="I53" s="811"/>
      <c r="J53" s="811"/>
      <c r="K53" s="811"/>
      <c r="L53" s="811"/>
      <c r="M53" s="812"/>
      <c r="N53" s="813"/>
      <c r="O53" s="814"/>
      <c r="P53" s="814"/>
      <c r="Q53" s="814"/>
      <c r="R53" s="814"/>
      <c r="S53" s="814"/>
      <c r="T53" s="814"/>
      <c r="U53" s="814"/>
      <c r="V53" s="814"/>
      <c r="W53" s="814"/>
      <c r="X53" s="814"/>
      <c r="Y53" s="814"/>
      <c r="Z53" s="814"/>
      <c r="AA53" s="814"/>
      <c r="AB53" s="814"/>
      <c r="AC53" s="814"/>
      <c r="AD53" s="814"/>
      <c r="AE53" s="814"/>
      <c r="AF53" s="814"/>
      <c r="AG53" s="814"/>
      <c r="AH53" s="814"/>
      <c r="AI53" s="814"/>
      <c r="AJ53" s="814"/>
      <c r="AK53" s="814"/>
      <c r="AL53" s="815"/>
      <c r="AM53" s="788"/>
      <c r="AN53" s="789"/>
      <c r="AO53" s="816"/>
      <c r="AP53" s="817"/>
      <c r="AQ53" s="811"/>
      <c r="AR53" s="811"/>
      <c r="AS53" s="812"/>
      <c r="AT53" s="779"/>
      <c r="AU53" s="780"/>
      <c r="AV53" s="780"/>
      <c r="AW53" s="780"/>
      <c r="AX53" s="826"/>
      <c r="AY53" s="827" t="str">
        <f t="shared" si="1"/>
        <v/>
      </c>
      <c r="AZ53" s="828"/>
      <c r="BA53" s="828"/>
      <c r="BB53" s="828"/>
      <c r="BC53" s="828"/>
      <c r="BD53" s="828"/>
      <c r="BE53" s="823"/>
      <c r="BF53" s="824"/>
      <c r="BG53" s="824"/>
      <c r="BH53" s="824"/>
      <c r="BI53" s="824"/>
      <c r="BJ53" s="824"/>
      <c r="BK53" s="824"/>
      <c r="BL53" s="824"/>
      <c r="BM53" s="824"/>
      <c r="BN53" s="825"/>
      <c r="BO53" s="216"/>
      <c r="BP53" s="274">
        <v>38</v>
      </c>
      <c r="BQ53" s="242"/>
    </row>
    <row r="54" spans="1:69" s="1" customFormat="1" ht="32.15" customHeight="1" outlineLevel="1" x14ac:dyDescent="0.2">
      <c r="A54" s="836"/>
      <c r="B54" s="837"/>
      <c r="C54" s="837"/>
      <c r="D54" s="810"/>
      <c r="E54" s="811"/>
      <c r="F54" s="811"/>
      <c r="G54" s="811"/>
      <c r="H54" s="811"/>
      <c r="I54" s="811"/>
      <c r="J54" s="811"/>
      <c r="K54" s="811"/>
      <c r="L54" s="811"/>
      <c r="M54" s="812"/>
      <c r="N54" s="813"/>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814"/>
      <c r="AL54" s="815"/>
      <c r="AM54" s="788"/>
      <c r="AN54" s="789"/>
      <c r="AO54" s="816"/>
      <c r="AP54" s="817"/>
      <c r="AQ54" s="811"/>
      <c r="AR54" s="811"/>
      <c r="AS54" s="812"/>
      <c r="AT54" s="779"/>
      <c r="AU54" s="780"/>
      <c r="AV54" s="780"/>
      <c r="AW54" s="780"/>
      <c r="AX54" s="826"/>
      <c r="AY54" s="827" t="str">
        <f t="shared" si="1"/>
        <v/>
      </c>
      <c r="AZ54" s="828"/>
      <c r="BA54" s="828"/>
      <c r="BB54" s="828"/>
      <c r="BC54" s="828"/>
      <c r="BD54" s="828"/>
      <c r="BE54" s="823"/>
      <c r="BF54" s="824"/>
      <c r="BG54" s="824"/>
      <c r="BH54" s="824"/>
      <c r="BI54" s="824"/>
      <c r="BJ54" s="824"/>
      <c r="BK54" s="824"/>
      <c r="BL54" s="824"/>
      <c r="BM54" s="824"/>
      <c r="BN54" s="825"/>
      <c r="BO54" s="216"/>
      <c r="BP54" s="274">
        <v>39</v>
      </c>
      <c r="BQ54" s="242"/>
    </row>
    <row r="55" spans="1:69" s="1" customFormat="1" ht="32.15" customHeight="1" outlineLevel="1" x14ac:dyDescent="0.2">
      <c r="A55" s="836"/>
      <c r="B55" s="837"/>
      <c r="C55" s="837"/>
      <c r="D55" s="810"/>
      <c r="E55" s="811"/>
      <c r="F55" s="811"/>
      <c r="G55" s="811"/>
      <c r="H55" s="811"/>
      <c r="I55" s="811"/>
      <c r="J55" s="811"/>
      <c r="K55" s="811"/>
      <c r="L55" s="811"/>
      <c r="M55" s="812"/>
      <c r="N55" s="813"/>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5"/>
      <c r="AM55" s="788"/>
      <c r="AN55" s="789"/>
      <c r="AO55" s="816"/>
      <c r="AP55" s="817"/>
      <c r="AQ55" s="811"/>
      <c r="AR55" s="811"/>
      <c r="AS55" s="812"/>
      <c r="AT55" s="779"/>
      <c r="AU55" s="780"/>
      <c r="AV55" s="780"/>
      <c r="AW55" s="780"/>
      <c r="AX55" s="826"/>
      <c r="AY55" s="827" t="str">
        <f t="shared" si="1"/>
        <v/>
      </c>
      <c r="AZ55" s="828"/>
      <c r="BA55" s="828"/>
      <c r="BB55" s="828"/>
      <c r="BC55" s="828"/>
      <c r="BD55" s="828"/>
      <c r="BE55" s="823"/>
      <c r="BF55" s="824"/>
      <c r="BG55" s="824"/>
      <c r="BH55" s="824"/>
      <c r="BI55" s="824"/>
      <c r="BJ55" s="824"/>
      <c r="BK55" s="824"/>
      <c r="BL55" s="824"/>
      <c r="BM55" s="824"/>
      <c r="BN55" s="825"/>
      <c r="BO55" s="216"/>
      <c r="BP55" s="274">
        <v>40</v>
      </c>
      <c r="BQ55" s="242"/>
    </row>
    <row r="56" spans="1:69" s="1" customFormat="1" ht="32.15" customHeight="1" outlineLevel="1" x14ac:dyDescent="0.2">
      <c r="A56" s="836"/>
      <c r="B56" s="837"/>
      <c r="C56" s="837"/>
      <c r="D56" s="810"/>
      <c r="E56" s="811"/>
      <c r="F56" s="811"/>
      <c r="G56" s="811"/>
      <c r="H56" s="811"/>
      <c r="I56" s="811"/>
      <c r="J56" s="811"/>
      <c r="K56" s="811"/>
      <c r="L56" s="811"/>
      <c r="M56" s="812"/>
      <c r="N56" s="813"/>
      <c r="O56" s="814"/>
      <c r="P56" s="814"/>
      <c r="Q56" s="814"/>
      <c r="R56" s="814"/>
      <c r="S56" s="814"/>
      <c r="T56" s="814"/>
      <c r="U56" s="814"/>
      <c r="V56" s="814"/>
      <c r="W56" s="814"/>
      <c r="X56" s="814"/>
      <c r="Y56" s="814"/>
      <c r="Z56" s="814"/>
      <c r="AA56" s="814"/>
      <c r="AB56" s="814"/>
      <c r="AC56" s="814"/>
      <c r="AD56" s="814"/>
      <c r="AE56" s="814"/>
      <c r="AF56" s="814"/>
      <c r="AG56" s="814"/>
      <c r="AH56" s="814"/>
      <c r="AI56" s="814"/>
      <c r="AJ56" s="814"/>
      <c r="AK56" s="814"/>
      <c r="AL56" s="815"/>
      <c r="AM56" s="788"/>
      <c r="AN56" s="789"/>
      <c r="AO56" s="816"/>
      <c r="AP56" s="817"/>
      <c r="AQ56" s="811"/>
      <c r="AR56" s="811"/>
      <c r="AS56" s="812"/>
      <c r="AT56" s="818"/>
      <c r="AU56" s="819"/>
      <c r="AV56" s="819"/>
      <c r="AW56" s="819"/>
      <c r="AX56" s="820"/>
      <c r="AY56" s="821" t="str">
        <f t="shared" si="1"/>
        <v/>
      </c>
      <c r="AZ56" s="822"/>
      <c r="BA56" s="822"/>
      <c r="BB56" s="822"/>
      <c r="BC56" s="822"/>
      <c r="BD56" s="822"/>
      <c r="BE56" s="793"/>
      <c r="BF56" s="794"/>
      <c r="BG56" s="794"/>
      <c r="BH56" s="794"/>
      <c r="BI56" s="794"/>
      <c r="BJ56" s="794"/>
      <c r="BK56" s="794"/>
      <c r="BL56" s="794"/>
      <c r="BM56" s="794"/>
      <c r="BN56" s="795"/>
      <c r="BO56" s="216"/>
      <c r="BP56" s="274">
        <v>41</v>
      </c>
      <c r="BQ56" s="242"/>
    </row>
    <row r="57" spans="1:69" s="1" customFormat="1" ht="32.15" customHeight="1" thickBot="1" x14ac:dyDescent="0.25">
      <c r="A57" s="838"/>
      <c r="B57" s="839"/>
      <c r="C57" s="839"/>
      <c r="D57" s="796" t="s">
        <v>73</v>
      </c>
      <c r="E57" s="797"/>
      <c r="F57" s="797"/>
      <c r="G57" s="797"/>
      <c r="H57" s="797"/>
      <c r="I57" s="797"/>
      <c r="J57" s="797"/>
      <c r="K57" s="797"/>
      <c r="L57" s="797"/>
      <c r="M57" s="797"/>
      <c r="N57" s="797"/>
      <c r="O57" s="797"/>
      <c r="P57" s="797"/>
      <c r="Q57" s="797"/>
      <c r="R57" s="797"/>
      <c r="S57" s="797"/>
      <c r="T57" s="797"/>
      <c r="U57" s="797"/>
      <c r="V57" s="797"/>
      <c r="W57" s="797"/>
      <c r="X57" s="797"/>
      <c r="Y57" s="797"/>
      <c r="Z57" s="797"/>
      <c r="AA57" s="797"/>
      <c r="AB57" s="797"/>
      <c r="AC57" s="797"/>
      <c r="AD57" s="797"/>
      <c r="AE57" s="797"/>
      <c r="AF57" s="797"/>
      <c r="AG57" s="797"/>
      <c r="AH57" s="797"/>
      <c r="AI57" s="797"/>
      <c r="AJ57" s="797"/>
      <c r="AK57" s="797"/>
      <c r="AL57" s="797"/>
      <c r="AM57" s="797"/>
      <c r="AN57" s="797"/>
      <c r="AO57" s="797"/>
      <c r="AP57" s="797"/>
      <c r="AQ57" s="797"/>
      <c r="AR57" s="797"/>
      <c r="AS57" s="797"/>
      <c r="AT57" s="797"/>
      <c r="AU57" s="797"/>
      <c r="AV57" s="797"/>
      <c r="AW57" s="797"/>
      <c r="AX57" s="798"/>
      <c r="AY57" s="799">
        <f>SUM(AY27:BD56)</f>
        <v>0</v>
      </c>
      <c r="AZ57" s="800"/>
      <c r="BA57" s="800"/>
      <c r="BB57" s="800"/>
      <c r="BC57" s="800"/>
      <c r="BD57" s="800"/>
      <c r="BE57" s="801"/>
      <c r="BF57" s="802"/>
      <c r="BG57" s="802"/>
      <c r="BH57" s="802"/>
      <c r="BI57" s="802"/>
      <c r="BJ57" s="802"/>
      <c r="BK57" s="802"/>
      <c r="BL57" s="802"/>
      <c r="BM57" s="802"/>
      <c r="BN57" s="803"/>
      <c r="BO57" s="216"/>
      <c r="BP57" s="274">
        <v>42</v>
      </c>
      <c r="BQ57" s="242"/>
    </row>
    <row r="58" spans="1:69" s="1" customFormat="1" ht="32.15" customHeight="1" thickBot="1" x14ac:dyDescent="0.25">
      <c r="A58" s="309"/>
      <c r="B58" s="309"/>
      <c r="C58" s="309"/>
      <c r="D58" s="315"/>
      <c r="E58" s="315"/>
      <c r="F58" s="315"/>
      <c r="G58" s="315"/>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c r="AE58" s="315"/>
      <c r="AF58" s="315"/>
      <c r="AG58" s="315"/>
      <c r="AH58" s="315"/>
      <c r="AI58" s="315"/>
      <c r="AJ58" s="315"/>
      <c r="AK58" s="315"/>
      <c r="AL58" s="315"/>
      <c r="AM58" s="315"/>
      <c r="AN58" s="315"/>
      <c r="AO58" s="315"/>
      <c r="AP58" s="315"/>
      <c r="AQ58" s="315"/>
      <c r="AR58" s="315"/>
      <c r="AS58" s="315"/>
      <c r="AT58" s="315"/>
      <c r="AU58" s="315"/>
      <c r="AV58" s="315"/>
      <c r="AW58" s="315"/>
      <c r="AX58" s="315"/>
      <c r="AY58" s="278"/>
      <c r="AZ58" s="278"/>
      <c r="BA58" s="278"/>
      <c r="BB58" s="278"/>
      <c r="BC58" s="278"/>
      <c r="BD58" s="278"/>
      <c r="BE58" s="278"/>
      <c r="BF58" s="278"/>
      <c r="BG58" s="278"/>
      <c r="BH58" s="278"/>
      <c r="BI58" s="278"/>
      <c r="BJ58" s="278"/>
      <c r="BK58" s="278"/>
      <c r="BL58" s="278"/>
      <c r="BM58" s="278"/>
      <c r="BN58" s="278"/>
      <c r="BO58" s="216"/>
      <c r="BP58" s="50"/>
      <c r="BQ58" s="316"/>
    </row>
    <row r="59" spans="1:69" ht="32.15" customHeight="1" thickBot="1" x14ac:dyDescent="0.25">
      <c r="A59" s="804" t="s">
        <v>387</v>
      </c>
      <c r="B59" s="805"/>
      <c r="C59" s="805"/>
      <c r="D59" s="805"/>
      <c r="E59" s="805"/>
      <c r="F59" s="805"/>
      <c r="G59" s="805"/>
      <c r="H59" s="805"/>
      <c r="I59" s="805"/>
      <c r="J59" s="805"/>
      <c r="K59" s="805"/>
      <c r="L59" s="805"/>
      <c r="M59" s="805"/>
      <c r="N59" s="805"/>
      <c r="O59" s="805"/>
      <c r="P59" s="805"/>
      <c r="Q59" s="805"/>
      <c r="R59" s="805"/>
      <c r="S59" s="805"/>
      <c r="T59" s="805"/>
      <c r="U59" s="805"/>
      <c r="V59" s="805"/>
      <c r="W59" s="805"/>
      <c r="X59" s="805"/>
      <c r="Y59" s="805"/>
      <c r="Z59" s="805"/>
      <c r="AA59" s="805"/>
      <c r="AB59" s="805"/>
      <c r="AC59" s="805"/>
      <c r="AD59" s="805"/>
      <c r="AE59" s="805"/>
      <c r="AF59" s="805"/>
      <c r="AG59" s="805"/>
      <c r="AH59" s="805"/>
      <c r="AI59" s="805"/>
      <c r="AJ59" s="805"/>
      <c r="AK59" s="805"/>
      <c r="AL59" s="805"/>
      <c r="AM59" s="805"/>
      <c r="AN59" s="805"/>
      <c r="AO59" s="805"/>
      <c r="AP59" s="805"/>
      <c r="AQ59" s="805"/>
      <c r="AR59" s="805"/>
      <c r="AS59" s="805"/>
      <c r="AT59" s="805"/>
      <c r="AU59" s="805"/>
      <c r="AV59" s="805"/>
      <c r="AW59" s="805"/>
      <c r="AX59" s="806"/>
      <c r="AY59" s="807">
        <f>SUM(AY23+AY57)</f>
        <v>0</v>
      </c>
      <c r="AZ59" s="808"/>
      <c r="BA59" s="808"/>
      <c r="BB59" s="808"/>
      <c r="BC59" s="808"/>
      <c r="BD59" s="809"/>
      <c r="BE59" s="212"/>
      <c r="BF59" s="212"/>
      <c r="BG59" s="212"/>
      <c r="BH59" s="212"/>
      <c r="BI59" s="212"/>
      <c r="BJ59" s="212"/>
      <c r="BK59" s="212"/>
      <c r="BL59" s="212"/>
      <c r="BM59" s="212"/>
      <c r="BN59" s="212"/>
      <c r="BO59" s="212"/>
      <c r="BP59" s="208">
        <v>43</v>
      </c>
      <c r="BQ59" s="242"/>
    </row>
    <row r="60" spans="1:69" ht="13.5" customHeight="1" x14ac:dyDescent="0.2"/>
    <row r="61" spans="1:69" ht="13.5" customHeight="1" x14ac:dyDescent="0.2"/>
    <row r="62" spans="1:69" ht="13.5" customHeight="1" x14ac:dyDescent="0.2"/>
    <row r="63" spans="1:69" ht="13.5" customHeight="1" x14ac:dyDescent="0.2"/>
    <row r="64" spans="1:69" ht="13.5" customHeight="1" x14ac:dyDescent="0.2"/>
    <row r="65" spans="1:67" ht="13.5" customHeight="1" x14ac:dyDescent="0.2"/>
    <row r="66" spans="1:67" ht="13.5" customHeight="1" x14ac:dyDescent="0.2"/>
    <row r="67" spans="1:67" ht="13.5" customHeight="1" x14ac:dyDescent="0.2"/>
    <row r="68" spans="1:67" ht="13.5" customHeight="1" x14ac:dyDescent="0.2"/>
    <row r="69" spans="1:67" ht="13.5" customHeight="1" x14ac:dyDescent="0.2"/>
    <row r="70" spans="1:67" ht="13.5" customHeight="1" x14ac:dyDescent="0.2">
      <c r="A70" s="271"/>
      <c r="B70" s="271"/>
      <c r="C70" s="271"/>
      <c r="D70" s="271"/>
      <c r="E70" s="271"/>
      <c r="F70" s="271"/>
      <c r="G70" s="271"/>
      <c r="H70" s="271"/>
      <c r="I70" s="271"/>
      <c r="J70" s="271"/>
      <c r="K70" s="271"/>
      <c r="L70" s="271"/>
      <c r="M70" s="271"/>
      <c r="N70" s="271"/>
      <c r="O70" s="271"/>
      <c r="P70" s="271"/>
      <c r="Q70" s="271"/>
      <c r="R70" s="271"/>
      <c r="S70" s="271"/>
      <c r="T70" s="271"/>
      <c r="U70" s="271"/>
      <c r="V70" s="271"/>
      <c r="W70" s="271"/>
      <c r="X70" s="271"/>
      <c r="Y70" s="271"/>
      <c r="Z70" s="271"/>
      <c r="AA70" s="271"/>
      <c r="AB70" s="271"/>
      <c r="AC70" s="271"/>
      <c r="AD70" s="271"/>
      <c r="AE70" s="271"/>
      <c r="AF70" s="271"/>
      <c r="AG70" s="271"/>
      <c r="AH70" s="271"/>
      <c r="AI70" s="271"/>
      <c r="AJ70" s="271"/>
      <c r="AK70" s="271"/>
      <c r="AL70" s="271"/>
      <c r="AM70" s="271"/>
      <c r="AN70" s="271"/>
      <c r="AO70" s="271"/>
      <c r="AP70" s="271"/>
      <c r="AQ70" s="271"/>
      <c r="AR70" s="271"/>
      <c r="AS70" s="271"/>
      <c r="AT70" s="271"/>
      <c r="AU70" s="271"/>
      <c r="AV70" s="271"/>
      <c r="AW70" s="271"/>
      <c r="AX70" s="271"/>
      <c r="AY70" s="271"/>
      <c r="AZ70" s="271"/>
      <c r="BA70" s="271"/>
      <c r="BB70" s="271"/>
      <c r="BC70" s="271"/>
      <c r="BD70" s="271"/>
      <c r="BE70" s="271"/>
      <c r="BF70" s="271"/>
      <c r="BG70" s="271"/>
      <c r="BH70" s="271"/>
      <c r="BI70" s="271"/>
      <c r="BJ70" s="271"/>
      <c r="BK70" s="271"/>
      <c r="BL70" s="271"/>
      <c r="BM70" s="271"/>
      <c r="BN70" s="271"/>
      <c r="BO70" s="271"/>
    </row>
    <row r="71" spans="1:67" ht="13.5" customHeight="1" x14ac:dyDescent="0.2">
      <c r="A71" s="271"/>
      <c r="B71" s="271"/>
      <c r="C71" s="271"/>
      <c r="D71" s="271"/>
      <c r="E71" s="271"/>
      <c r="F71" s="271"/>
      <c r="G71" s="271"/>
      <c r="H71" s="271"/>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c r="AP71" s="271"/>
      <c r="AQ71" s="271"/>
      <c r="AR71" s="271"/>
      <c r="AS71" s="271"/>
      <c r="AT71" s="271"/>
      <c r="AU71" s="271"/>
      <c r="AV71" s="271"/>
      <c r="AW71" s="271"/>
      <c r="AX71" s="271"/>
      <c r="AY71" s="271"/>
      <c r="AZ71" s="271"/>
      <c r="BA71" s="271"/>
      <c r="BB71" s="271"/>
      <c r="BC71" s="271"/>
      <c r="BD71" s="271"/>
      <c r="BE71" s="271"/>
      <c r="BF71" s="271"/>
      <c r="BG71" s="271"/>
      <c r="BH71" s="271"/>
      <c r="BI71" s="271"/>
      <c r="BJ71" s="271"/>
      <c r="BK71" s="271"/>
      <c r="BL71" s="271"/>
      <c r="BM71" s="271"/>
      <c r="BN71" s="271"/>
      <c r="BO71" s="271"/>
    </row>
    <row r="72" spans="1:67" ht="13.5" customHeight="1" x14ac:dyDescent="0.2">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row>
    <row r="73" spans="1:67" ht="13.5" customHeight="1" x14ac:dyDescent="0.2"/>
    <row r="74" spans="1:67" ht="13.5" customHeight="1" x14ac:dyDescent="0.2"/>
    <row r="75" spans="1:67" ht="13.5" customHeight="1" x14ac:dyDescent="0.2"/>
    <row r="76" spans="1:67" ht="13.5" customHeight="1" x14ac:dyDescent="0.2"/>
  </sheetData>
  <sheetProtection algorithmName="SHA-512" hashValue="tUjJ8bJsgCRQTAJG289lg7yVZH0GK+0x/HJRTu9ZGEmIc9mylnBw3U73VjbGF44nCHy2PG4C06ja58L8bULVTg==" saltValue="RFc9pM1JJcBCAWtJ/5GuWQ==" spinCount="100000" sheet="1" objects="1" formatColumns="0" formatRows="0"/>
  <mergeCells count="324">
    <mergeCell ref="A1:BN1"/>
    <mergeCell ref="A2:BN2"/>
    <mergeCell ref="A5:BD5"/>
    <mergeCell ref="A9:H9"/>
    <mergeCell ref="A11:M11"/>
    <mergeCell ref="A12:C12"/>
    <mergeCell ref="D12:F12"/>
    <mergeCell ref="G12:P12"/>
    <mergeCell ref="BE13:BN13"/>
    <mergeCell ref="G14:P14"/>
    <mergeCell ref="AY14:BD14"/>
    <mergeCell ref="BE14:BN14"/>
    <mergeCell ref="AT12:AX12"/>
    <mergeCell ref="AY12:BD12"/>
    <mergeCell ref="BE12:BN12"/>
    <mergeCell ref="D13:F13"/>
    <mergeCell ref="G13:P13"/>
    <mergeCell ref="AY13:BD13"/>
    <mergeCell ref="Q12:AK12"/>
    <mergeCell ref="Q13:AK13"/>
    <mergeCell ref="Q14:AK14"/>
    <mergeCell ref="AL12:AN12"/>
    <mergeCell ref="AL13:AN13"/>
    <mergeCell ref="AL14:AN14"/>
    <mergeCell ref="AO12:AS12"/>
    <mergeCell ref="BE15:BN15"/>
    <mergeCell ref="D16:F16"/>
    <mergeCell ref="G16:P16"/>
    <mergeCell ref="AY16:BD16"/>
    <mergeCell ref="BE16:BN16"/>
    <mergeCell ref="D15:F15"/>
    <mergeCell ref="G15:P15"/>
    <mergeCell ref="AY15:BD15"/>
    <mergeCell ref="Q15:AK15"/>
    <mergeCell ref="Q16:AK16"/>
    <mergeCell ref="AL15:AN15"/>
    <mergeCell ref="AL16:AN16"/>
    <mergeCell ref="BE17:BN17"/>
    <mergeCell ref="D18:F18"/>
    <mergeCell ref="G18:P18"/>
    <mergeCell ref="AY18:BD18"/>
    <mergeCell ref="BE18:BN18"/>
    <mergeCell ref="D17:F17"/>
    <mergeCell ref="G17:P17"/>
    <mergeCell ref="AY17:BD17"/>
    <mergeCell ref="Q17:AK17"/>
    <mergeCell ref="Q18:AK18"/>
    <mergeCell ref="AL17:AN17"/>
    <mergeCell ref="AL18:AN18"/>
    <mergeCell ref="BE19:BN19"/>
    <mergeCell ref="D20:F20"/>
    <mergeCell ref="G20:P20"/>
    <mergeCell ref="AY20:BD20"/>
    <mergeCell ref="BE20:BN20"/>
    <mergeCell ref="D19:F19"/>
    <mergeCell ref="G19:P19"/>
    <mergeCell ref="AY19:BD19"/>
    <mergeCell ref="Q19:AK19"/>
    <mergeCell ref="Q20:AK20"/>
    <mergeCell ref="AL19:AN19"/>
    <mergeCell ref="AL20:AN20"/>
    <mergeCell ref="AY22:BD22"/>
    <mergeCell ref="BE22:BN22"/>
    <mergeCell ref="D21:F21"/>
    <mergeCell ref="G21:P21"/>
    <mergeCell ref="AY21:BD21"/>
    <mergeCell ref="Q21:AK21"/>
    <mergeCell ref="Q22:AK22"/>
    <mergeCell ref="AL21:AN21"/>
    <mergeCell ref="AL22:AN22"/>
    <mergeCell ref="AO22:AR22"/>
    <mergeCell ref="AY23:BD23"/>
    <mergeCell ref="BE23:BN23"/>
    <mergeCell ref="A25:M25"/>
    <mergeCell ref="A26:C57"/>
    <mergeCell ref="D26:M26"/>
    <mergeCell ref="N26:AL26"/>
    <mergeCell ref="AM26:AO26"/>
    <mergeCell ref="AP26:AS26"/>
    <mergeCell ref="A13:C23"/>
    <mergeCell ref="AT26:AX26"/>
    <mergeCell ref="AY26:BD26"/>
    <mergeCell ref="BE26:BN26"/>
    <mergeCell ref="D27:M27"/>
    <mergeCell ref="N27:AL27"/>
    <mergeCell ref="AM27:AO27"/>
    <mergeCell ref="AP27:AS27"/>
    <mergeCell ref="AT27:AX27"/>
    <mergeCell ref="AY27:BD27"/>
    <mergeCell ref="BE27:BN27"/>
    <mergeCell ref="BE28:BN28"/>
    <mergeCell ref="D29:M29"/>
    <mergeCell ref="N29:AL29"/>
    <mergeCell ref="BE21:BN21"/>
    <mergeCell ref="D22:F22"/>
    <mergeCell ref="AM29:AO29"/>
    <mergeCell ref="AP29:AS29"/>
    <mergeCell ref="AT29:AX29"/>
    <mergeCell ref="AY29:BD29"/>
    <mergeCell ref="BE29:BN29"/>
    <mergeCell ref="D28:M28"/>
    <mergeCell ref="N28:AL28"/>
    <mergeCell ref="AM28:AO28"/>
    <mergeCell ref="AP28:AS28"/>
    <mergeCell ref="AT28:AX28"/>
    <mergeCell ref="AY28:BD28"/>
    <mergeCell ref="BE30:BN30"/>
    <mergeCell ref="D31:M31"/>
    <mergeCell ref="N31:AL31"/>
    <mergeCell ref="AM31:AO31"/>
    <mergeCell ref="AP31:AS31"/>
    <mergeCell ref="AT31:AX31"/>
    <mergeCell ref="AY31:BD31"/>
    <mergeCell ref="BE31:BN31"/>
    <mergeCell ref="D30:M30"/>
    <mergeCell ref="N30:AL30"/>
    <mergeCell ref="AM30:AO30"/>
    <mergeCell ref="AP30:AS30"/>
    <mergeCell ref="AT30:AX30"/>
    <mergeCell ref="AY30:BD30"/>
    <mergeCell ref="BE32:BN32"/>
    <mergeCell ref="D33:M33"/>
    <mergeCell ref="N33:AL33"/>
    <mergeCell ref="AM33:AO33"/>
    <mergeCell ref="AP33:AS33"/>
    <mergeCell ref="AT33:AX33"/>
    <mergeCell ref="AY33:BD33"/>
    <mergeCell ref="BE33:BN33"/>
    <mergeCell ref="D32:M32"/>
    <mergeCell ref="N32:AL32"/>
    <mergeCell ref="AM32:AO32"/>
    <mergeCell ref="AP32:AS32"/>
    <mergeCell ref="AT32:AX32"/>
    <mergeCell ref="AY32:BD32"/>
    <mergeCell ref="BE34:BN34"/>
    <mergeCell ref="D35:M35"/>
    <mergeCell ref="N35:AL35"/>
    <mergeCell ref="AM35:AO35"/>
    <mergeCell ref="AP35:AS35"/>
    <mergeCell ref="AT35:AX35"/>
    <mergeCell ref="AY35:BD35"/>
    <mergeCell ref="BE35:BN35"/>
    <mergeCell ref="D34:M34"/>
    <mergeCell ref="N34:AL34"/>
    <mergeCell ref="AM34:AO34"/>
    <mergeCell ref="AP34:AS34"/>
    <mergeCell ref="AT34:AX34"/>
    <mergeCell ref="AY34:BD34"/>
    <mergeCell ref="BE36:BN36"/>
    <mergeCell ref="D37:M37"/>
    <mergeCell ref="N37:AL37"/>
    <mergeCell ref="AM37:AO37"/>
    <mergeCell ref="AP37:AS37"/>
    <mergeCell ref="AT37:AX37"/>
    <mergeCell ref="AY37:BD37"/>
    <mergeCell ref="BE37:BN37"/>
    <mergeCell ref="D36:M36"/>
    <mergeCell ref="N36:AL36"/>
    <mergeCell ref="AM36:AO36"/>
    <mergeCell ref="AP36:AS36"/>
    <mergeCell ref="AT36:AX36"/>
    <mergeCell ref="AY36:BD36"/>
    <mergeCell ref="BE38:BN38"/>
    <mergeCell ref="D39:M39"/>
    <mergeCell ref="N39:AL39"/>
    <mergeCell ref="AM39:AO39"/>
    <mergeCell ref="AP39:AS39"/>
    <mergeCell ref="AT39:AX39"/>
    <mergeCell ref="AY39:BD39"/>
    <mergeCell ref="BE39:BN39"/>
    <mergeCell ref="D38:M38"/>
    <mergeCell ref="N38:AL38"/>
    <mergeCell ref="AM38:AO38"/>
    <mergeCell ref="AP38:AS38"/>
    <mergeCell ref="AT38:AX38"/>
    <mergeCell ref="AY38:BD38"/>
    <mergeCell ref="BE40:BN40"/>
    <mergeCell ref="D41:M41"/>
    <mergeCell ref="N41:AL41"/>
    <mergeCell ref="AM41:AO41"/>
    <mergeCell ref="AP41:AS41"/>
    <mergeCell ref="AT41:AX41"/>
    <mergeCell ref="AY41:BD41"/>
    <mergeCell ref="BE41:BN41"/>
    <mergeCell ref="D40:M40"/>
    <mergeCell ref="N40:AL40"/>
    <mergeCell ref="AM40:AO40"/>
    <mergeCell ref="AP40:AS40"/>
    <mergeCell ref="AT40:AX40"/>
    <mergeCell ref="AY40:BD40"/>
    <mergeCell ref="BE42:BN42"/>
    <mergeCell ref="D43:M43"/>
    <mergeCell ref="N43:AL43"/>
    <mergeCell ref="AM43:AO43"/>
    <mergeCell ref="AP43:AS43"/>
    <mergeCell ref="AT43:AX43"/>
    <mergeCell ref="AY43:BD43"/>
    <mergeCell ref="BE43:BN43"/>
    <mergeCell ref="D42:M42"/>
    <mergeCell ref="N42:AL42"/>
    <mergeCell ref="AM42:AO42"/>
    <mergeCell ref="AP42:AS42"/>
    <mergeCell ref="AT42:AX42"/>
    <mergeCell ref="AY42:BD42"/>
    <mergeCell ref="BE44:BN44"/>
    <mergeCell ref="D45:M45"/>
    <mergeCell ref="N45:AL45"/>
    <mergeCell ref="AM45:AO45"/>
    <mergeCell ref="AP45:AS45"/>
    <mergeCell ref="AT45:AX45"/>
    <mergeCell ref="AY45:BD45"/>
    <mergeCell ref="BE45:BN45"/>
    <mergeCell ref="D44:M44"/>
    <mergeCell ref="N44:AL44"/>
    <mergeCell ref="AM44:AO44"/>
    <mergeCell ref="AP44:AS44"/>
    <mergeCell ref="AT44:AX44"/>
    <mergeCell ref="AY44:BD44"/>
    <mergeCell ref="BE46:BN46"/>
    <mergeCell ref="D47:M47"/>
    <mergeCell ref="N47:AL47"/>
    <mergeCell ref="AM47:AO47"/>
    <mergeCell ref="AP47:AS47"/>
    <mergeCell ref="AT47:AX47"/>
    <mergeCell ref="AY47:BD47"/>
    <mergeCell ref="BE47:BN47"/>
    <mergeCell ref="D46:M46"/>
    <mergeCell ref="N46:AL46"/>
    <mergeCell ref="AM46:AO46"/>
    <mergeCell ref="AP46:AS46"/>
    <mergeCell ref="AT46:AX46"/>
    <mergeCell ref="AY46:BD46"/>
    <mergeCell ref="BE48:BN48"/>
    <mergeCell ref="D49:M49"/>
    <mergeCell ref="N49:AL49"/>
    <mergeCell ref="AM49:AO49"/>
    <mergeCell ref="AP49:AS49"/>
    <mergeCell ref="AT49:AX49"/>
    <mergeCell ref="AY49:BD49"/>
    <mergeCell ref="BE49:BN49"/>
    <mergeCell ref="D48:M48"/>
    <mergeCell ref="N48:AL48"/>
    <mergeCell ref="AM48:AO48"/>
    <mergeCell ref="AP48:AS48"/>
    <mergeCell ref="AT48:AX48"/>
    <mergeCell ref="AY48:BD48"/>
    <mergeCell ref="BE50:BN50"/>
    <mergeCell ref="D51:M51"/>
    <mergeCell ref="N51:AL51"/>
    <mergeCell ref="AM51:AO51"/>
    <mergeCell ref="AP51:AS51"/>
    <mergeCell ref="AT51:AX51"/>
    <mergeCell ref="AY51:BD51"/>
    <mergeCell ref="BE51:BN51"/>
    <mergeCell ref="D50:M50"/>
    <mergeCell ref="N50:AL50"/>
    <mergeCell ref="AM50:AO50"/>
    <mergeCell ref="AP50:AS50"/>
    <mergeCell ref="AT50:AX50"/>
    <mergeCell ref="AY50:BD50"/>
    <mergeCell ref="BE52:BN52"/>
    <mergeCell ref="D53:M53"/>
    <mergeCell ref="N53:AL53"/>
    <mergeCell ref="AM53:AO53"/>
    <mergeCell ref="AP53:AS53"/>
    <mergeCell ref="AT53:AX53"/>
    <mergeCell ref="AY53:BD53"/>
    <mergeCell ref="BE53:BN53"/>
    <mergeCell ref="D52:M52"/>
    <mergeCell ref="N52:AL52"/>
    <mergeCell ref="AM52:AO52"/>
    <mergeCell ref="AP52:AS52"/>
    <mergeCell ref="AT52:AX52"/>
    <mergeCell ref="AY52:BD52"/>
    <mergeCell ref="BE54:BN54"/>
    <mergeCell ref="D55:M55"/>
    <mergeCell ref="N55:AL55"/>
    <mergeCell ref="AM55:AO55"/>
    <mergeCell ref="AP55:AS55"/>
    <mergeCell ref="AT55:AX55"/>
    <mergeCell ref="AY55:BD55"/>
    <mergeCell ref="BE55:BN55"/>
    <mergeCell ref="D54:M54"/>
    <mergeCell ref="N54:AL54"/>
    <mergeCell ref="AM54:AO54"/>
    <mergeCell ref="AP54:AS54"/>
    <mergeCell ref="AT54:AX54"/>
    <mergeCell ref="AY54:BD54"/>
    <mergeCell ref="BE56:BN56"/>
    <mergeCell ref="D57:AX57"/>
    <mergeCell ref="AY57:BD57"/>
    <mergeCell ref="BE57:BN57"/>
    <mergeCell ref="A59:AX59"/>
    <mergeCell ref="AY59:BD59"/>
    <mergeCell ref="D56:M56"/>
    <mergeCell ref="N56:AL56"/>
    <mergeCell ref="AM56:AO56"/>
    <mergeCell ref="AP56:AS56"/>
    <mergeCell ref="AT56:AX56"/>
    <mergeCell ref="AY56:BD56"/>
    <mergeCell ref="AO23:AR23"/>
    <mergeCell ref="D23:AN23"/>
    <mergeCell ref="AT13:AX13"/>
    <mergeCell ref="AT14:AX14"/>
    <mergeCell ref="AT15:AX15"/>
    <mergeCell ref="AT16:AX16"/>
    <mergeCell ref="AT17:AX17"/>
    <mergeCell ref="AT18:AX18"/>
    <mergeCell ref="AT19:AX19"/>
    <mergeCell ref="AT20:AX20"/>
    <mergeCell ref="AT21:AX21"/>
    <mergeCell ref="AT22:AX22"/>
    <mergeCell ref="AT23:AX23"/>
    <mergeCell ref="AO13:AR13"/>
    <mergeCell ref="AO14:AR14"/>
    <mergeCell ref="AO15:AR15"/>
    <mergeCell ref="AO16:AR16"/>
    <mergeCell ref="AO17:AR17"/>
    <mergeCell ref="AO18:AR18"/>
    <mergeCell ref="AO19:AR19"/>
    <mergeCell ref="AO20:AR20"/>
    <mergeCell ref="AO21:AR21"/>
    <mergeCell ref="G22:P22"/>
    <mergeCell ref="D14:F14"/>
  </mergeCells>
  <phoneticPr fontId="28"/>
  <dataValidations count="10">
    <dataValidation type="list" allowBlank="1" showInputMessage="1" showErrorMessage="1" sqref="D27:D56" xr:uid="{69705FE4-95F0-4848-8790-FE3F5925F7EC}">
      <formula1>"取付に必要な施工費,取付に必要な部材費,解体・脱着・撤去費,その他"</formula1>
    </dataValidation>
    <dataValidation type="custom" imeMode="disabled" allowBlank="1" showInputMessage="1" showErrorMessage="1" errorTitle="入力エラー" error="小数点以下の入力はできません。" sqref="AT27:AX56 AT13:AX23" xr:uid="{743CB874-5271-460F-AAF7-BC62541CB149}">
      <formula1>AT13-ROUNDDOWN(AT13,0)=0</formula1>
    </dataValidation>
    <dataValidation type="custom" imeMode="disabled" allowBlank="1" showInputMessage="1" showErrorMessage="1" errorTitle="入力エラー" error="小数点は第二位まで、三位以下切り捨てで入力して下さい。" sqref="AO23:AR23 AT24:AW25" xr:uid="{C513613D-B2C2-413F-8684-C9E83809F4D6}">
      <formula1>AO23-ROUNDDOWN(AO23,2)=0</formula1>
    </dataValidation>
    <dataValidation type="list" allowBlank="1" showInputMessage="1" showErrorMessage="1" sqref="D13:D22" xr:uid="{5B82C304-BD00-4290-A3EF-A6B99ECAFC39}">
      <formula1>"天井,屋根"</formula1>
    </dataValidation>
    <dataValidation type="whole" imeMode="disabled" operator="greaterThan" allowBlank="1" showInputMessage="1" showErrorMessage="1" sqref="BO13:BO58 AY57:BD58 AY23:BD25 BE58:BN58 BE24:BN25" xr:uid="{F1FB59D0-799A-4DA4-B513-D6993B4553C0}">
      <formula1>0</formula1>
    </dataValidation>
    <dataValidation type="custom" imeMode="disabled" allowBlank="1" showInputMessage="1" showErrorMessage="1" error="小数点は第1位まで、2位以下切り捨てで入力して下さい。" sqref="AL13:AN22" xr:uid="{AC83C63F-41CC-487F-A4F3-376F7631FF18}">
      <formula1>AL13-ROUNDDOWN(AL13,1)=0</formula1>
    </dataValidation>
    <dataValidation type="custom" imeMode="disabled" allowBlank="1" showInputMessage="1" showErrorMessage="1" errorTitle="入力エラー" error="小数点は第2位まで、3位以下四捨五入で入力して下さい。" sqref="AO13:AR22" xr:uid="{CF8753DA-9489-4A5B-B074-1327D79DDF3D}">
      <formula1>AO13-ROUND(AO13,2)=0</formula1>
    </dataValidation>
    <dataValidation type="list" allowBlank="1" showInputMessage="1" sqref="AP27:AS56" xr:uid="{3101571B-DA51-4726-A272-E50A6EA58A4D}">
      <formula1>"式,人工,個,箇所,台,枚,組,m,㎡,㎥"</formula1>
    </dataValidation>
    <dataValidation imeMode="disabled" allowBlank="1" showInputMessage="1" showErrorMessage="1" sqref="AY59:BO59" xr:uid="{BBC36360-92E3-4F78-82E0-E4BE6C2CB810}"/>
    <dataValidation type="custom" imeMode="disabled" operator="greaterThanOrEqual" allowBlank="1" showInputMessage="1" showErrorMessage="1" errorTitle="入力エラー" error="小数点は第2位まで入力して下さい。" sqref="AM27:AO56" xr:uid="{ED48374A-4135-4447-BA63-9B6D7A1A769E}">
      <formula1>AM27-ROUND(AM27,2)=0</formula1>
    </dataValidation>
  </dataValidations>
  <printOptions horizontalCentered="1"/>
  <pageMargins left="0.11811023622047245" right="0.11811023622047245" top="0.43307086614173229" bottom="0.15748031496062992" header="0.31496062992125984" footer="0.11811023622047245"/>
  <pageSetup paperSize="9" scale="4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B9FD2-EFF7-4761-9A3F-E84C6C6A1644}">
  <sheetPr>
    <pageSetUpPr fitToPage="1"/>
  </sheetPr>
  <dimension ref="A1:BP77"/>
  <sheetViews>
    <sheetView showGridLines="0" showZeros="0" view="pageBreakPreview" zoomScale="60" zoomScaleNormal="55" workbookViewId="0">
      <selection activeCell="AL27" sqref="AL27:AN27"/>
    </sheetView>
  </sheetViews>
  <sheetFormatPr defaultColWidth="3.90625" defaultRowHeight="13" outlineLevelRow="1" x14ac:dyDescent="0.2"/>
  <cols>
    <col min="1" max="65" width="3.6328125" style="2" customWidth="1"/>
    <col min="66" max="66" width="3.81640625" style="2" customWidth="1"/>
    <col min="67" max="67" width="6.1796875" style="2" bestFit="1" customWidth="1"/>
    <col min="68" max="68" width="51.81640625" style="2" hidden="1" customWidth="1"/>
    <col min="69" max="16384" width="3.90625" style="2"/>
  </cols>
  <sheetData>
    <row r="1" spans="1:68" ht="15" customHeight="1" x14ac:dyDescent="0.2">
      <c r="A1" s="669" t="s">
        <v>474</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29"/>
    </row>
    <row r="2" spans="1:68" ht="30" customHeight="1" x14ac:dyDescent="0.2">
      <c r="A2" s="558" t="s">
        <v>469</v>
      </c>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c r="BE2" s="558"/>
      <c r="BF2" s="558"/>
      <c r="BG2" s="558"/>
      <c r="BH2" s="558"/>
      <c r="BI2" s="558"/>
      <c r="BJ2" s="558"/>
      <c r="BK2" s="558"/>
      <c r="BL2" s="558"/>
      <c r="BM2" s="558"/>
      <c r="BN2" s="210"/>
    </row>
    <row r="3" spans="1:68" ht="8.5" customHeight="1" x14ac:dyDescent="0.2">
      <c r="A3" s="7"/>
      <c r="B3" s="7"/>
      <c r="C3" s="7"/>
      <c r="D3" s="7"/>
      <c r="E3" s="7"/>
      <c r="F3" s="7"/>
      <c r="G3" s="7"/>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row>
    <row r="4" spans="1:68" ht="24" customHeight="1" x14ac:dyDescent="0.2">
      <c r="A4" s="17" t="s">
        <v>17</v>
      </c>
      <c r="B4" s="17"/>
      <c r="C4" s="17"/>
      <c r="D4" s="17"/>
      <c r="E4" s="17"/>
      <c r="F4" s="17"/>
      <c r="G4" s="17"/>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row>
    <row r="5" spans="1:68" ht="49.25" customHeight="1" x14ac:dyDescent="0.2">
      <c r="A5" s="873" t="s">
        <v>74</v>
      </c>
      <c r="B5" s="873"/>
      <c r="C5" s="873"/>
      <c r="D5" s="873"/>
      <c r="E5" s="873"/>
      <c r="F5" s="873"/>
      <c r="G5" s="873"/>
      <c r="H5" s="873"/>
      <c r="I5" s="873"/>
      <c r="J5" s="873"/>
      <c r="K5" s="873"/>
      <c r="L5" s="873"/>
      <c r="M5" s="873"/>
      <c r="N5" s="873"/>
      <c r="O5" s="873"/>
      <c r="P5" s="873"/>
      <c r="Q5" s="873"/>
      <c r="R5" s="873"/>
      <c r="S5" s="873"/>
      <c r="T5" s="873"/>
      <c r="U5" s="873"/>
      <c r="V5" s="873"/>
      <c r="W5" s="873"/>
      <c r="X5" s="873"/>
      <c r="Y5" s="873"/>
      <c r="Z5" s="873"/>
      <c r="AA5" s="873"/>
      <c r="AB5" s="873"/>
      <c r="AC5" s="873"/>
      <c r="AD5" s="873"/>
      <c r="AE5" s="873"/>
      <c r="AF5" s="873"/>
      <c r="AG5" s="873"/>
      <c r="AH5" s="873"/>
      <c r="AI5" s="873"/>
      <c r="AJ5" s="873"/>
      <c r="AK5" s="873"/>
      <c r="AL5" s="873"/>
      <c r="AM5" s="873"/>
      <c r="AN5" s="873"/>
      <c r="AO5" s="873"/>
      <c r="AP5" s="873"/>
      <c r="AQ5" s="873"/>
      <c r="AR5" s="873"/>
      <c r="AS5" s="873"/>
      <c r="AT5" s="873"/>
      <c r="AU5" s="873"/>
      <c r="AV5" s="873"/>
      <c r="AW5" s="873"/>
      <c r="AX5" s="873"/>
      <c r="AY5" s="873"/>
      <c r="AZ5" s="873"/>
      <c r="BA5" s="873"/>
      <c r="BB5" s="873"/>
      <c r="BC5" s="873"/>
      <c r="BD5" s="299"/>
      <c r="BE5" s="299"/>
      <c r="BF5" s="299"/>
      <c r="BG5" s="299"/>
      <c r="BH5" s="299"/>
      <c r="BI5" s="299"/>
      <c r="BJ5" s="299"/>
      <c r="BK5" s="299"/>
      <c r="BL5" s="299"/>
      <c r="BM5" s="299"/>
      <c r="BN5" s="211"/>
    </row>
    <row r="6" spans="1:68" ht="16.5"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
      <c r="AQ6" s="1"/>
      <c r="AR6" s="1"/>
      <c r="AS6" s="1"/>
      <c r="AT6" s="1"/>
      <c r="AU6" s="1"/>
      <c r="AV6" s="1"/>
      <c r="AW6" s="1"/>
      <c r="AX6" s="1"/>
      <c r="AY6" s="1"/>
      <c r="AZ6" s="1"/>
      <c r="BA6" s="1"/>
      <c r="BB6" s="1"/>
      <c r="BC6" s="1"/>
      <c r="BD6" s="1"/>
      <c r="BE6" s="1"/>
      <c r="BF6" s="1"/>
      <c r="BG6" s="1"/>
      <c r="BH6" s="1"/>
      <c r="BI6" s="1"/>
      <c r="BJ6" s="1"/>
      <c r="BK6" s="1"/>
      <c r="BL6" s="1"/>
      <c r="BM6" s="1"/>
      <c r="BN6" s="1"/>
    </row>
    <row r="7" spans="1:68" ht="16.5" customHeight="1" x14ac:dyDescent="0.2">
      <c r="A7" s="52"/>
      <c r="B7" s="53"/>
      <c r="C7" s="54" t="s">
        <v>68</v>
      </c>
      <c r="D7" s="9"/>
      <c r="E7" s="9"/>
      <c r="F7" s="9"/>
      <c r="G7" s="55"/>
      <c r="H7" s="56"/>
      <c r="I7" s="54" t="s">
        <v>26</v>
      </c>
      <c r="J7" s="1"/>
      <c r="K7" s="1"/>
      <c r="L7" s="54"/>
      <c r="M7" s="54"/>
      <c r="N7" s="9"/>
      <c r="O7" s="9"/>
      <c r="AK7" s="54"/>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row>
    <row r="8" spans="1:68" ht="17" customHeight="1" thickBot="1" x14ac:dyDescent="0.25">
      <c r="A8" s="188"/>
      <c r="B8" s="188"/>
      <c r="C8" s="188"/>
      <c r="D8" s="14"/>
      <c r="E8" s="14"/>
      <c r="F8" s="14"/>
      <c r="G8" s="14"/>
      <c r="H8" s="14"/>
      <c r="I8" s="187"/>
    </row>
    <row r="9" spans="1:68" ht="30" customHeight="1" thickBot="1" x14ac:dyDescent="0.25">
      <c r="A9" s="874" t="s">
        <v>25</v>
      </c>
      <c r="B9" s="875"/>
      <c r="C9" s="875"/>
      <c r="D9" s="875"/>
      <c r="E9" s="875"/>
      <c r="F9" s="875"/>
      <c r="G9" s="875"/>
      <c r="H9" s="876"/>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N9" s="213"/>
    </row>
    <row r="10" spans="1:68" ht="14.15" customHeight="1" thickBot="1" x14ac:dyDescent="0.25">
      <c r="A10" s="214"/>
      <c r="B10" s="214"/>
      <c r="C10" s="214"/>
      <c r="D10" s="214"/>
      <c r="E10" s="214"/>
      <c r="F10" s="214"/>
      <c r="G10" s="214"/>
      <c r="H10" s="214"/>
      <c r="I10" s="214"/>
      <c r="J10" s="214"/>
      <c r="K10" s="214"/>
      <c r="L10" s="214"/>
      <c r="M10" s="214"/>
      <c r="N10" s="213"/>
      <c r="O10" s="213"/>
      <c r="P10" s="213"/>
      <c r="Q10" s="213"/>
      <c r="R10" s="213"/>
      <c r="S10" s="213"/>
      <c r="T10" s="213"/>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6"/>
      <c r="AT10" s="213"/>
      <c r="AU10" s="213"/>
      <c r="AV10" s="213"/>
      <c r="AW10" s="213"/>
      <c r="AX10" s="213"/>
      <c r="AY10" s="213"/>
      <c r="AZ10" s="213"/>
      <c r="BA10" s="213"/>
      <c r="BB10" s="213"/>
      <c r="BC10" s="213"/>
      <c r="BD10" s="1"/>
      <c r="BE10" s="1"/>
      <c r="BF10" s="1"/>
      <c r="BG10" s="1"/>
      <c r="BH10" s="1"/>
      <c r="BI10" s="1"/>
      <c r="BJ10" s="1"/>
      <c r="BK10" s="1"/>
      <c r="BL10" s="1"/>
      <c r="BM10" s="1"/>
      <c r="BN10" s="213"/>
    </row>
    <row r="11" spans="1:68" ht="32.25" customHeight="1" thickBot="1" x14ac:dyDescent="0.3">
      <c r="A11" s="831" t="s">
        <v>436</v>
      </c>
      <c r="B11" s="832"/>
      <c r="C11" s="832"/>
      <c r="D11" s="832"/>
      <c r="E11" s="832"/>
      <c r="F11" s="832"/>
      <c r="G11" s="832"/>
      <c r="H11" s="832"/>
      <c r="I11" s="832"/>
      <c r="J11" s="832"/>
      <c r="K11" s="832"/>
      <c r="L11" s="832"/>
      <c r="M11" s="833"/>
      <c r="N11" s="1"/>
      <c r="O11" s="306" t="s">
        <v>437</v>
      </c>
      <c r="P11" s="1"/>
      <c r="Q11" s="1"/>
      <c r="R11" s="1"/>
      <c r="S11" s="1"/>
      <c r="T11" s="1"/>
      <c r="U11" s="1"/>
      <c r="V11" s="1"/>
      <c r="W11" s="1"/>
      <c r="X11" s="1"/>
      <c r="Y11" s="1"/>
      <c r="Z11" s="1"/>
      <c r="AA11" s="1"/>
      <c r="AB11" s="1"/>
      <c r="AC11" s="1"/>
      <c r="AD11" s="1"/>
      <c r="AE11" s="1"/>
      <c r="AF11" s="1"/>
      <c r="AG11" s="1"/>
      <c r="AH11" s="1"/>
      <c r="AI11" s="1"/>
      <c r="AJ11" s="1"/>
      <c r="AK11" s="1"/>
      <c r="AL11" s="1"/>
      <c r="AM11" s="1"/>
      <c r="AN11" s="307" t="s">
        <v>347</v>
      </c>
      <c r="AO11" s="1"/>
      <c r="AP11" s="1"/>
      <c r="AQ11" s="1"/>
      <c r="AR11" s="1"/>
      <c r="AT11" s="1"/>
      <c r="AU11" s="1"/>
      <c r="AV11" s="1"/>
      <c r="AW11" s="1"/>
      <c r="AX11" s="1"/>
      <c r="AY11" s="1"/>
      <c r="AZ11" s="1"/>
      <c r="BA11" s="1"/>
      <c r="BB11" s="1"/>
      <c r="BC11" s="1"/>
      <c r="BD11" s="1"/>
      <c r="BE11" s="1"/>
      <c r="BF11" s="1"/>
      <c r="BG11" s="1"/>
      <c r="BH11" s="1"/>
      <c r="BI11" s="1"/>
      <c r="BJ11" s="1"/>
      <c r="BK11" s="1"/>
      <c r="BL11" s="1"/>
      <c r="BM11" s="1"/>
      <c r="BN11" s="1"/>
    </row>
    <row r="12" spans="1:68" ht="46.5" customHeight="1" x14ac:dyDescent="0.2">
      <c r="A12" s="896" t="s">
        <v>51</v>
      </c>
      <c r="B12" s="897"/>
      <c r="C12" s="897"/>
      <c r="D12" s="898" t="s">
        <v>6</v>
      </c>
      <c r="E12" s="899"/>
      <c r="F12" s="899"/>
      <c r="G12" s="899"/>
      <c r="H12" s="899"/>
      <c r="I12" s="899"/>
      <c r="J12" s="899"/>
      <c r="K12" s="899"/>
      <c r="L12" s="899"/>
      <c r="M12" s="899"/>
      <c r="N12" s="899"/>
      <c r="O12" s="899"/>
      <c r="P12" s="867" t="s">
        <v>1</v>
      </c>
      <c r="Q12" s="868"/>
      <c r="R12" s="868"/>
      <c r="S12" s="868"/>
      <c r="T12" s="868"/>
      <c r="U12" s="868"/>
      <c r="V12" s="868"/>
      <c r="W12" s="868"/>
      <c r="X12" s="868"/>
      <c r="Y12" s="868"/>
      <c r="Z12" s="868"/>
      <c r="AA12" s="868"/>
      <c r="AB12" s="868"/>
      <c r="AC12" s="868"/>
      <c r="AD12" s="868"/>
      <c r="AE12" s="868"/>
      <c r="AF12" s="868"/>
      <c r="AG12" s="868"/>
      <c r="AH12" s="868"/>
      <c r="AI12" s="868"/>
      <c r="AJ12" s="869"/>
      <c r="AK12" s="870" t="s">
        <v>251</v>
      </c>
      <c r="AL12" s="870"/>
      <c r="AM12" s="870"/>
      <c r="AN12" s="870" t="s">
        <v>515</v>
      </c>
      <c r="AO12" s="870"/>
      <c r="AP12" s="871"/>
      <c r="AQ12" s="871"/>
      <c r="AR12" s="872"/>
      <c r="AS12" s="843" t="s">
        <v>444</v>
      </c>
      <c r="AT12" s="841"/>
      <c r="AU12" s="841"/>
      <c r="AV12" s="841"/>
      <c r="AW12" s="850"/>
      <c r="AX12" s="851" t="s">
        <v>516</v>
      </c>
      <c r="AY12" s="852"/>
      <c r="AZ12" s="852"/>
      <c r="BA12" s="852"/>
      <c r="BB12" s="852"/>
      <c r="BC12" s="852"/>
      <c r="BD12" s="853" t="s">
        <v>101</v>
      </c>
      <c r="BE12" s="854"/>
      <c r="BF12" s="854"/>
      <c r="BG12" s="854"/>
      <c r="BH12" s="854"/>
      <c r="BI12" s="854"/>
      <c r="BJ12" s="854"/>
      <c r="BK12" s="854"/>
      <c r="BL12" s="854"/>
      <c r="BM12" s="855"/>
      <c r="BN12" s="215"/>
      <c r="BO12" s="208" t="s">
        <v>78</v>
      </c>
      <c r="BP12" s="209" t="s">
        <v>292</v>
      </c>
    </row>
    <row r="13" spans="1:68" ht="32.15" customHeight="1" x14ac:dyDescent="0.2">
      <c r="A13" s="844" t="s">
        <v>274</v>
      </c>
      <c r="B13" s="845"/>
      <c r="C13" s="845"/>
      <c r="D13" s="895"/>
      <c r="E13" s="858"/>
      <c r="F13" s="858"/>
      <c r="G13" s="858"/>
      <c r="H13" s="858"/>
      <c r="I13" s="858"/>
      <c r="J13" s="858"/>
      <c r="K13" s="858"/>
      <c r="L13" s="858"/>
      <c r="M13" s="858"/>
      <c r="N13" s="858"/>
      <c r="O13" s="858"/>
      <c r="P13" s="859"/>
      <c r="Q13" s="860"/>
      <c r="R13" s="860"/>
      <c r="S13" s="860"/>
      <c r="T13" s="860"/>
      <c r="U13" s="860"/>
      <c r="V13" s="860"/>
      <c r="W13" s="860"/>
      <c r="X13" s="860"/>
      <c r="Y13" s="860"/>
      <c r="Z13" s="860"/>
      <c r="AA13" s="860"/>
      <c r="AB13" s="860"/>
      <c r="AC13" s="860"/>
      <c r="AD13" s="860"/>
      <c r="AE13" s="860"/>
      <c r="AF13" s="860"/>
      <c r="AG13" s="860"/>
      <c r="AH13" s="860"/>
      <c r="AI13" s="860"/>
      <c r="AJ13" s="861"/>
      <c r="AK13" s="862"/>
      <c r="AL13" s="863"/>
      <c r="AM13" s="864"/>
      <c r="AN13" s="788"/>
      <c r="AO13" s="789"/>
      <c r="AP13" s="789"/>
      <c r="AQ13" s="789"/>
      <c r="AR13" s="360" t="s">
        <v>8</v>
      </c>
      <c r="AS13" s="779"/>
      <c r="AT13" s="780"/>
      <c r="AU13" s="780"/>
      <c r="AV13" s="780"/>
      <c r="AW13" s="781"/>
      <c r="AX13" s="827" t="str">
        <f>IF(AS13&lt;&gt;"",ROUNDDOWN(AN13*AS13,0),"")</f>
        <v/>
      </c>
      <c r="AY13" s="828"/>
      <c r="AZ13" s="828"/>
      <c r="BA13" s="828"/>
      <c r="BB13" s="828"/>
      <c r="BC13" s="828"/>
      <c r="BD13" s="823"/>
      <c r="BE13" s="824"/>
      <c r="BF13" s="824"/>
      <c r="BG13" s="824"/>
      <c r="BH13" s="824"/>
      <c r="BI13" s="824"/>
      <c r="BJ13" s="824"/>
      <c r="BK13" s="824"/>
      <c r="BL13" s="824"/>
      <c r="BM13" s="825"/>
      <c r="BN13" s="216"/>
      <c r="BO13" s="208">
        <v>1</v>
      </c>
      <c r="BP13" s="242"/>
    </row>
    <row r="14" spans="1:68" s="1" customFormat="1" ht="32.15" customHeight="1" x14ac:dyDescent="0.2">
      <c r="A14" s="846"/>
      <c r="B14" s="847"/>
      <c r="C14" s="847"/>
      <c r="D14" s="895"/>
      <c r="E14" s="858"/>
      <c r="F14" s="858"/>
      <c r="G14" s="858"/>
      <c r="H14" s="858"/>
      <c r="I14" s="858"/>
      <c r="J14" s="858"/>
      <c r="K14" s="858"/>
      <c r="L14" s="858"/>
      <c r="M14" s="858"/>
      <c r="N14" s="858"/>
      <c r="O14" s="858"/>
      <c r="P14" s="859"/>
      <c r="Q14" s="860"/>
      <c r="R14" s="860"/>
      <c r="S14" s="860"/>
      <c r="T14" s="860"/>
      <c r="U14" s="860"/>
      <c r="V14" s="860"/>
      <c r="W14" s="860"/>
      <c r="X14" s="860"/>
      <c r="Y14" s="860"/>
      <c r="Z14" s="860"/>
      <c r="AA14" s="860"/>
      <c r="AB14" s="860"/>
      <c r="AC14" s="860"/>
      <c r="AD14" s="860"/>
      <c r="AE14" s="860"/>
      <c r="AF14" s="860"/>
      <c r="AG14" s="860"/>
      <c r="AH14" s="860"/>
      <c r="AI14" s="860"/>
      <c r="AJ14" s="861"/>
      <c r="AK14" s="862"/>
      <c r="AL14" s="863"/>
      <c r="AM14" s="864"/>
      <c r="AN14" s="788"/>
      <c r="AO14" s="789"/>
      <c r="AP14" s="789"/>
      <c r="AQ14" s="789"/>
      <c r="AR14" s="360" t="s">
        <v>8</v>
      </c>
      <c r="AS14" s="779"/>
      <c r="AT14" s="780"/>
      <c r="AU14" s="780"/>
      <c r="AV14" s="780"/>
      <c r="AW14" s="781"/>
      <c r="AX14" s="827" t="str">
        <f t="shared" ref="AX14:AX22" si="0">IF(AS14&lt;&gt;"",ROUNDDOWN(AN14*AS14,0),"")</f>
        <v/>
      </c>
      <c r="AY14" s="828"/>
      <c r="AZ14" s="828"/>
      <c r="BA14" s="828"/>
      <c r="BB14" s="828"/>
      <c r="BC14" s="828"/>
      <c r="BD14" s="823"/>
      <c r="BE14" s="824"/>
      <c r="BF14" s="824"/>
      <c r="BG14" s="824"/>
      <c r="BH14" s="824"/>
      <c r="BI14" s="824"/>
      <c r="BJ14" s="824"/>
      <c r="BK14" s="824"/>
      <c r="BL14" s="824"/>
      <c r="BM14" s="825"/>
      <c r="BN14" s="216"/>
      <c r="BO14" s="208">
        <v>2</v>
      </c>
      <c r="BP14" s="242"/>
    </row>
    <row r="15" spans="1:68" s="1" customFormat="1" ht="32.15" customHeight="1" x14ac:dyDescent="0.2">
      <c r="A15" s="846"/>
      <c r="B15" s="847"/>
      <c r="C15" s="847"/>
      <c r="D15" s="895"/>
      <c r="E15" s="858"/>
      <c r="F15" s="858"/>
      <c r="G15" s="858"/>
      <c r="H15" s="858"/>
      <c r="I15" s="858"/>
      <c r="J15" s="858"/>
      <c r="K15" s="858"/>
      <c r="L15" s="858"/>
      <c r="M15" s="858"/>
      <c r="N15" s="858"/>
      <c r="O15" s="858"/>
      <c r="P15" s="859"/>
      <c r="Q15" s="860"/>
      <c r="R15" s="860"/>
      <c r="S15" s="860"/>
      <c r="T15" s="860"/>
      <c r="U15" s="860"/>
      <c r="V15" s="860"/>
      <c r="W15" s="860"/>
      <c r="X15" s="860"/>
      <c r="Y15" s="860"/>
      <c r="Z15" s="860"/>
      <c r="AA15" s="860"/>
      <c r="AB15" s="860"/>
      <c r="AC15" s="860"/>
      <c r="AD15" s="860"/>
      <c r="AE15" s="860"/>
      <c r="AF15" s="860"/>
      <c r="AG15" s="860"/>
      <c r="AH15" s="860"/>
      <c r="AI15" s="860"/>
      <c r="AJ15" s="861"/>
      <c r="AK15" s="862"/>
      <c r="AL15" s="863"/>
      <c r="AM15" s="864"/>
      <c r="AN15" s="788"/>
      <c r="AO15" s="789"/>
      <c r="AP15" s="789"/>
      <c r="AQ15" s="789"/>
      <c r="AR15" s="360" t="s">
        <v>8</v>
      </c>
      <c r="AS15" s="779"/>
      <c r="AT15" s="780"/>
      <c r="AU15" s="780"/>
      <c r="AV15" s="780"/>
      <c r="AW15" s="781"/>
      <c r="AX15" s="827" t="str">
        <f t="shared" si="0"/>
        <v/>
      </c>
      <c r="AY15" s="828"/>
      <c r="AZ15" s="828"/>
      <c r="BA15" s="828"/>
      <c r="BB15" s="828"/>
      <c r="BC15" s="828"/>
      <c r="BD15" s="823"/>
      <c r="BE15" s="824"/>
      <c r="BF15" s="824"/>
      <c r="BG15" s="824"/>
      <c r="BH15" s="824"/>
      <c r="BI15" s="824"/>
      <c r="BJ15" s="824"/>
      <c r="BK15" s="824"/>
      <c r="BL15" s="824"/>
      <c r="BM15" s="825"/>
      <c r="BN15" s="216"/>
      <c r="BO15" s="208">
        <v>3</v>
      </c>
      <c r="BP15" s="242"/>
    </row>
    <row r="16" spans="1:68" s="1" customFormat="1" ht="32.15" customHeight="1" x14ac:dyDescent="0.2">
      <c r="A16" s="846"/>
      <c r="B16" s="847"/>
      <c r="C16" s="847"/>
      <c r="D16" s="895"/>
      <c r="E16" s="858"/>
      <c r="F16" s="858"/>
      <c r="G16" s="858"/>
      <c r="H16" s="858"/>
      <c r="I16" s="858"/>
      <c r="J16" s="858"/>
      <c r="K16" s="858"/>
      <c r="L16" s="858"/>
      <c r="M16" s="858"/>
      <c r="N16" s="858"/>
      <c r="O16" s="858"/>
      <c r="P16" s="859"/>
      <c r="Q16" s="860"/>
      <c r="R16" s="860"/>
      <c r="S16" s="860"/>
      <c r="T16" s="860"/>
      <c r="U16" s="860"/>
      <c r="V16" s="860"/>
      <c r="W16" s="860"/>
      <c r="X16" s="860"/>
      <c r="Y16" s="860"/>
      <c r="Z16" s="860"/>
      <c r="AA16" s="860"/>
      <c r="AB16" s="860"/>
      <c r="AC16" s="860"/>
      <c r="AD16" s="860"/>
      <c r="AE16" s="860"/>
      <c r="AF16" s="860"/>
      <c r="AG16" s="860"/>
      <c r="AH16" s="860"/>
      <c r="AI16" s="860"/>
      <c r="AJ16" s="861"/>
      <c r="AK16" s="862"/>
      <c r="AL16" s="863"/>
      <c r="AM16" s="864"/>
      <c r="AN16" s="788"/>
      <c r="AO16" s="789"/>
      <c r="AP16" s="789"/>
      <c r="AQ16" s="789"/>
      <c r="AR16" s="360" t="s">
        <v>8</v>
      </c>
      <c r="AS16" s="779"/>
      <c r="AT16" s="780"/>
      <c r="AU16" s="780"/>
      <c r="AV16" s="780"/>
      <c r="AW16" s="781"/>
      <c r="AX16" s="827" t="str">
        <f t="shared" si="0"/>
        <v/>
      </c>
      <c r="AY16" s="828"/>
      <c r="AZ16" s="828"/>
      <c r="BA16" s="828"/>
      <c r="BB16" s="828"/>
      <c r="BC16" s="828"/>
      <c r="BD16" s="823"/>
      <c r="BE16" s="824"/>
      <c r="BF16" s="824"/>
      <c r="BG16" s="824"/>
      <c r="BH16" s="824"/>
      <c r="BI16" s="824"/>
      <c r="BJ16" s="824"/>
      <c r="BK16" s="824"/>
      <c r="BL16" s="824"/>
      <c r="BM16" s="825"/>
      <c r="BN16" s="216"/>
      <c r="BO16" s="208">
        <v>4</v>
      </c>
      <c r="BP16" s="242"/>
    </row>
    <row r="17" spans="1:68" s="1" customFormat="1" ht="32.15" customHeight="1" x14ac:dyDescent="0.2">
      <c r="A17" s="846"/>
      <c r="B17" s="847"/>
      <c r="C17" s="847"/>
      <c r="D17" s="895"/>
      <c r="E17" s="858"/>
      <c r="F17" s="858"/>
      <c r="G17" s="858"/>
      <c r="H17" s="858"/>
      <c r="I17" s="858"/>
      <c r="J17" s="858"/>
      <c r="K17" s="858"/>
      <c r="L17" s="858"/>
      <c r="M17" s="858"/>
      <c r="N17" s="858"/>
      <c r="O17" s="858"/>
      <c r="P17" s="859"/>
      <c r="Q17" s="860"/>
      <c r="R17" s="860"/>
      <c r="S17" s="860"/>
      <c r="T17" s="860"/>
      <c r="U17" s="860"/>
      <c r="V17" s="860"/>
      <c r="W17" s="860"/>
      <c r="X17" s="860"/>
      <c r="Y17" s="860"/>
      <c r="Z17" s="860"/>
      <c r="AA17" s="860"/>
      <c r="AB17" s="860"/>
      <c r="AC17" s="860"/>
      <c r="AD17" s="860"/>
      <c r="AE17" s="860"/>
      <c r="AF17" s="860"/>
      <c r="AG17" s="860"/>
      <c r="AH17" s="860"/>
      <c r="AI17" s="860"/>
      <c r="AJ17" s="861"/>
      <c r="AK17" s="862"/>
      <c r="AL17" s="863"/>
      <c r="AM17" s="864"/>
      <c r="AN17" s="788"/>
      <c r="AO17" s="789"/>
      <c r="AP17" s="789"/>
      <c r="AQ17" s="789"/>
      <c r="AR17" s="360" t="s">
        <v>8</v>
      </c>
      <c r="AS17" s="779"/>
      <c r="AT17" s="780"/>
      <c r="AU17" s="780"/>
      <c r="AV17" s="780"/>
      <c r="AW17" s="781"/>
      <c r="AX17" s="827" t="str">
        <f t="shared" si="0"/>
        <v/>
      </c>
      <c r="AY17" s="828"/>
      <c r="AZ17" s="828"/>
      <c r="BA17" s="828"/>
      <c r="BB17" s="828"/>
      <c r="BC17" s="828"/>
      <c r="BD17" s="823"/>
      <c r="BE17" s="824"/>
      <c r="BF17" s="824"/>
      <c r="BG17" s="824"/>
      <c r="BH17" s="824"/>
      <c r="BI17" s="824"/>
      <c r="BJ17" s="824"/>
      <c r="BK17" s="824"/>
      <c r="BL17" s="824"/>
      <c r="BM17" s="825"/>
      <c r="BN17" s="216"/>
      <c r="BO17" s="208">
        <v>5</v>
      </c>
      <c r="BP17" s="242"/>
    </row>
    <row r="18" spans="1:68" s="1" customFormat="1" ht="32.15" customHeight="1" x14ac:dyDescent="0.2">
      <c r="A18" s="846"/>
      <c r="B18" s="847"/>
      <c r="C18" s="847"/>
      <c r="D18" s="895"/>
      <c r="E18" s="858"/>
      <c r="F18" s="858"/>
      <c r="G18" s="858"/>
      <c r="H18" s="858"/>
      <c r="I18" s="858"/>
      <c r="J18" s="858"/>
      <c r="K18" s="858"/>
      <c r="L18" s="858"/>
      <c r="M18" s="858"/>
      <c r="N18" s="858"/>
      <c r="O18" s="858"/>
      <c r="P18" s="859"/>
      <c r="Q18" s="860"/>
      <c r="R18" s="860"/>
      <c r="S18" s="860"/>
      <c r="T18" s="860"/>
      <c r="U18" s="860"/>
      <c r="V18" s="860"/>
      <c r="W18" s="860"/>
      <c r="X18" s="860"/>
      <c r="Y18" s="860"/>
      <c r="Z18" s="860"/>
      <c r="AA18" s="860"/>
      <c r="AB18" s="860"/>
      <c r="AC18" s="860"/>
      <c r="AD18" s="860"/>
      <c r="AE18" s="860"/>
      <c r="AF18" s="860"/>
      <c r="AG18" s="860"/>
      <c r="AH18" s="860"/>
      <c r="AI18" s="860"/>
      <c r="AJ18" s="861"/>
      <c r="AK18" s="862"/>
      <c r="AL18" s="863"/>
      <c r="AM18" s="864"/>
      <c r="AN18" s="788"/>
      <c r="AO18" s="789"/>
      <c r="AP18" s="789"/>
      <c r="AQ18" s="789"/>
      <c r="AR18" s="360" t="s">
        <v>8</v>
      </c>
      <c r="AS18" s="779"/>
      <c r="AT18" s="780"/>
      <c r="AU18" s="780"/>
      <c r="AV18" s="780"/>
      <c r="AW18" s="781"/>
      <c r="AX18" s="827" t="str">
        <f t="shared" si="0"/>
        <v/>
      </c>
      <c r="AY18" s="828"/>
      <c r="AZ18" s="828"/>
      <c r="BA18" s="828"/>
      <c r="BB18" s="828"/>
      <c r="BC18" s="828"/>
      <c r="BD18" s="823"/>
      <c r="BE18" s="824"/>
      <c r="BF18" s="824"/>
      <c r="BG18" s="824"/>
      <c r="BH18" s="824"/>
      <c r="BI18" s="824"/>
      <c r="BJ18" s="824"/>
      <c r="BK18" s="824"/>
      <c r="BL18" s="824"/>
      <c r="BM18" s="825"/>
      <c r="BN18" s="216"/>
      <c r="BO18" s="208">
        <v>6</v>
      </c>
      <c r="BP18" s="242"/>
    </row>
    <row r="19" spans="1:68" s="1" customFormat="1" ht="32.15" customHeight="1" x14ac:dyDescent="0.2">
      <c r="A19" s="846"/>
      <c r="B19" s="847"/>
      <c r="C19" s="847"/>
      <c r="D19" s="895"/>
      <c r="E19" s="858"/>
      <c r="F19" s="858"/>
      <c r="G19" s="858"/>
      <c r="H19" s="858"/>
      <c r="I19" s="858"/>
      <c r="J19" s="858"/>
      <c r="K19" s="858"/>
      <c r="L19" s="858"/>
      <c r="M19" s="858"/>
      <c r="N19" s="858"/>
      <c r="O19" s="858"/>
      <c r="P19" s="859"/>
      <c r="Q19" s="860"/>
      <c r="R19" s="860"/>
      <c r="S19" s="860"/>
      <c r="T19" s="860"/>
      <c r="U19" s="860"/>
      <c r="V19" s="860"/>
      <c r="W19" s="860"/>
      <c r="X19" s="860"/>
      <c r="Y19" s="860"/>
      <c r="Z19" s="860"/>
      <c r="AA19" s="860"/>
      <c r="AB19" s="860"/>
      <c r="AC19" s="860"/>
      <c r="AD19" s="860"/>
      <c r="AE19" s="860"/>
      <c r="AF19" s="860"/>
      <c r="AG19" s="860"/>
      <c r="AH19" s="860"/>
      <c r="AI19" s="860"/>
      <c r="AJ19" s="861"/>
      <c r="AK19" s="862"/>
      <c r="AL19" s="863"/>
      <c r="AM19" s="864"/>
      <c r="AN19" s="788"/>
      <c r="AO19" s="789"/>
      <c r="AP19" s="789"/>
      <c r="AQ19" s="789"/>
      <c r="AR19" s="360" t="s">
        <v>8</v>
      </c>
      <c r="AS19" s="779"/>
      <c r="AT19" s="780"/>
      <c r="AU19" s="780"/>
      <c r="AV19" s="780"/>
      <c r="AW19" s="781"/>
      <c r="AX19" s="827" t="str">
        <f t="shared" si="0"/>
        <v/>
      </c>
      <c r="AY19" s="828"/>
      <c r="AZ19" s="828"/>
      <c r="BA19" s="828"/>
      <c r="BB19" s="828"/>
      <c r="BC19" s="828"/>
      <c r="BD19" s="823"/>
      <c r="BE19" s="824"/>
      <c r="BF19" s="824"/>
      <c r="BG19" s="824"/>
      <c r="BH19" s="824"/>
      <c r="BI19" s="824"/>
      <c r="BJ19" s="824"/>
      <c r="BK19" s="824"/>
      <c r="BL19" s="824"/>
      <c r="BM19" s="825"/>
      <c r="BN19" s="216"/>
      <c r="BO19" s="208">
        <v>7</v>
      </c>
      <c r="BP19" s="242"/>
    </row>
    <row r="20" spans="1:68" s="1" customFormat="1" ht="32.15" customHeight="1" x14ac:dyDescent="0.2">
      <c r="A20" s="846"/>
      <c r="B20" s="847"/>
      <c r="C20" s="847"/>
      <c r="D20" s="895"/>
      <c r="E20" s="858"/>
      <c r="F20" s="858"/>
      <c r="G20" s="858"/>
      <c r="H20" s="858"/>
      <c r="I20" s="858"/>
      <c r="J20" s="858"/>
      <c r="K20" s="858"/>
      <c r="L20" s="858"/>
      <c r="M20" s="858"/>
      <c r="N20" s="858"/>
      <c r="O20" s="858"/>
      <c r="P20" s="859"/>
      <c r="Q20" s="860"/>
      <c r="R20" s="860"/>
      <c r="S20" s="860"/>
      <c r="T20" s="860"/>
      <c r="U20" s="860"/>
      <c r="V20" s="860"/>
      <c r="W20" s="860"/>
      <c r="X20" s="860"/>
      <c r="Y20" s="860"/>
      <c r="Z20" s="860"/>
      <c r="AA20" s="860"/>
      <c r="AB20" s="860"/>
      <c r="AC20" s="860"/>
      <c r="AD20" s="860"/>
      <c r="AE20" s="860"/>
      <c r="AF20" s="860"/>
      <c r="AG20" s="860"/>
      <c r="AH20" s="860"/>
      <c r="AI20" s="860"/>
      <c r="AJ20" s="861"/>
      <c r="AK20" s="862"/>
      <c r="AL20" s="863"/>
      <c r="AM20" s="864"/>
      <c r="AN20" s="788"/>
      <c r="AO20" s="789"/>
      <c r="AP20" s="789"/>
      <c r="AQ20" s="789"/>
      <c r="AR20" s="360" t="s">
        <v>8</v>
      </c>
      <c r="AS20" s="779"/>
      <c r="AT20" s="780"/>
      <c r="AU20" s="780"/>
      <c r="AV20" s="780"/>
      <c r="AW20" s="781"/>
      <c r="AX20" s="827" t="str">
        <f t="shared" si="0"/>
        <v/>
      </c>
      <c r="AY20" s="828"/>
      <c r="AZ20" s="828"/>
      <c r="BA20" s="828"/>
      <c r="BB20" s="828"/>
      <c r="BC20" s="828"/>
      <c r="BD20" s="823"/>
      <c r="BE20" s="824"/>
      <c r="BF20" s="824"/>
      <c r="BG20" s="824"/>
      <c r="BH20" s="824"/>
      <c r="BI20" s="824"/>
      <c r="BJ20" s="824"/>
      <c r="BK20" s="824"/>
      <c r="BL20" s="824"/>
      <c r="BM20" s="825"/>
      <c r="BN20" s="216"/>
      <c r="BO20" s="208">
        <v>8</v>
      </c>
      <c r="BP20" s="242"/>
    </row>
    <row r="21" spans="1:68" s="1" customFormat="1" ht="32.15" customHeight="1" x14ac:dyDescent="0.2">
      <c r="A21" s="846"/>
      <c r="B21" s="847"/>
      <c r="C21" s="847"/>
      <c r="D21" s="895"/>
      <c r="E21" s="858"/>
      <c r="F21" s="858"/>
      <c r="G21" s="858"/>
      <c r="H21" s="858"/>
      <c r="I21" s="858"/>
      <c r="J21" s="858"/>
      <c r="K21" s="858"/>
      <c r="L21" s="858"/>
      <c r="M21" s="858"/>
      <c r="N21" s="858"/>
      <c r="O21" s="858"/>
      <c r="P21" s="859"/>
      <c r="Q21" s="860"/>
      <c r="R21" s="860"/>
      <c r="S21" s="860"/>
      <c r="T21" s="860"/>
      <c r="U21" s="860"/>
      <c r="V21" s="860"/>
      <c r="W21" s="860"/>
      <c r="X21" s="860"/>
      <c r="Y21" s="860"/>
      <c r="Z21" s="860"/>
      <c r="AA21" s="860"/>
      <c r="AB21" s="860"/>
      <c r="AC21" s="860"/>
      <c r="AD21" s="860"/>
      <c r="AE21" s="860"/>
      <c r="AF21" s="860"/>
      <c r="AG21" s="860"/>
      <c r="AH21" s="860"/>
      <c r="AI21" s="860"/>
      <c r="AJ21" s="861"/>
      <c r="AK21" s="862"/>
      <c r="AL21" s="863"/>
      <c r="AM21" s="864"/>
      <c r="AN21" s="788"/>
      <c r="AO21" s="789"/>
      <c r="AP21" s="789"/>
      <c r="AQ21" s="789"/>
      <c r="AR21" s="360" t="s">
        <v>8</v>
      </c>
      <c r="AS21" s="779"/>
      <c r="AT21" s="780"/>
      <c r="AU21" s="780"/>
      <c r="AV21" s="780"/>
      <c r="AW21" s="781"/>
      <c r="AX21" s="827" t="str">
        <f t="shared" si="0"/>
        <v/>
      </c>
      <c r="AY21" s="828"/>
      <c r="AZ21" s="828"/>
      <c r="BA21" s="828"/>
      <c r="BB21" s="828"/>
      <c r="BC21" s="828"/>
      <c r="BD21" s="823"/>
      <c r="BE21" s="824"/>
      <c r="BF21" s="824"/>
      <c r="BG21" s="824"/>
      <c r="BH21" s="824"/>
      <c r="BI21" s="824"/>
      <c r="BJ21" s="824"/>
      <c r="BK21" s="824"/>
      <c r="BL21" s="824"/>
      <c r="BM21" s="825"/>
      <c r="BN21" s="216"/>
      <c r="BO21" s="208">
        <v>9</v>
      </c>
      <c r="BP21" s="242"/>
    </row>
    <row r="22" spans="1:68" s="1" customFormat="1" ht="32.15" customHeight="1" x14ac:dyDescent="0.2">
      <c r="A22" s="846"/>
      <c r="B22" s="847"/>
      <c r="C22" s="847"/>
      <c r="D22" s="900"/>
      <c r="E22" s="790"/>
      <c r="F22" s="790"/>
      <c r="G22" s="790"/>
      <c r="H22" s="790"/>
      <c r="I22" s="790"/>
      <c r="J22" s="790"/>
      <c r="K22" s="790"/>
      <c r="L22" s="790"/>
      <c r="M22" s="790"/>
      <c r="N22" s="790"/>
      <c r="O22" s="790"/>
      <c r="P22" s="859"/>
      <c r="Q22" s="860"/>
      <c r="R22" s="860"/>
      <c r="S22" s="860"/>
      <c r="T22" s="860"/>
      <c r="U22" s="860"/>
      <c r="V22" s="860"/>
      <c r="W22" s="860"/>
      <c r="X22" s="860"/>
      <c r="Y22" s="860"/>
      <c r="Z22" s="860"/>
      <c r="AA22" s="860"/>
      <c r="AB22" s="860"/>
      <c r="AC22" s="860"/>
      <c r="AD22" s="860"/>
      <c r="AE22" s="860"/>
      <c r="AF22" s="860"/>
      <c r="AG22" s="860"/>
      <c r="AH22" s="860"/>
      <c r="AI22" s="860"/>
      <c r="AJ22" s="861"/>
      <c r="AK22" s="862"/>
      <c r="AL22" s="863"/>
      <c r="AM22" s="864"/>
      <c r="AN22" s="865"/>
      <c r="AO22" s="866"/>
      <c r="AP22" s="866"/>
      <c r="AQ22" s="866"/>
      <c r="AR22" s="361" t="s">
        <v>8</v>
      </c>
      <c r="AS22" s="782"/>
      <c r="AT22" s="783"/>
      <c r="AU22" s="783"/>
      <c r="AV22" s="783"/>
      <c r="AW22" s="784"/>
      <c r="AX22" s="827" t="str">
        <f t="shared" si="0"/>
        <v/>
      </c>
      <c r="AY22" s="828"/>
      <c r="AZ22" s="828"/>
      <c r="BA22" s="828"/>
      <c r="BB22" s="828"/>
      <c r="BC22" s="828"/>
      <c r="BD22" s="823"/>
      <c r="BE22" s="824"/>
      <c r="BF22" s="824"/>
      <c r="BG22" s="824"/>
      <c r="BH22" s="824"/>
      <c r="BI22" s="824"/>
      <c r="BJ22" s="824"/>
      <c r="BK22" s="824"/>
      <c r="BL22" s="824"/>
      <c r="BM22" s="825"/>
      <c r="BN22" s="216"/>
      <c r="BO22" s="208">
        <v>10</v>
      </c>
      <c r="BP22" s="242"/>
    </row>
    <row r="23" spans="1:68" ht="32.15" customHeight="1" thickBot="1" x14ac:dyDescent="0.25">
      <c r="A23" s="848"/>
      <c r="B23" s="849"/>
      <c r="C23" s="849"/>
      <c r="D23" s="776" t="s">
        <v>332</v>
      </c>
      <c r="E23" s="777"/>
      <c r="F23" s="777"/>
      <c r="G23" s="777"/>
      <c r="H23" s="777"/>
      <c r="I23" s="777"/>
      <c r="J23" s="777"/>
      <c r="K23" s="777"/>
      <c r="L23" s="777"/>
      <c r="M23" s="777"/>
      <c r="N23" s="777"/>
      <c r="O23" s="777"/>
      <c r="P23" s="777"/>
      <c r="Q23" s="777"/>
      <c r="R23" s="777"/>
      <c r="S23" s="777"/>
      <c r="T23" s="777"/>
      <c r="U23" s="777"/>
      <c r="V23" s="777"/>
      <c r="W23" s="777"/>
      <c r="X23" s="777"/>
      <c r="Y23" s="777"/>
      <c r="Z23" s="777"/>
      <c r="AA23" s="777"/>
      <c r="AB23" s="777"/>
      <c r="AC23" s="777"/>
      <c r="AD23" s="777"/>
      <c r="AE23" s="777"/>
      <c r="AF23" s="777"/>
      <c r="AG23" s="777"/>
      <c r="AH23" s="777"/>
      <c r="AI23" s="777"/>
      <c r="AJ23" s="777"/>
      <c r="AK23" s="777"/>
      <c r="AL23" s="777"/>
      <c r="AM23" s="778"/>
      <c r="AN23" s="774">
        <f>SUM(AN13:AQ22)</f>
        <v>0</v>
      </c>
      <c r="AO23" s="775"/>
      <c r="AP23" s="775"/>
      <c r="AQ23" s="775"/>
      <c r="AR23" s="276" t="s">
        <v>8</v>
      </c>
      <c r="AS23" s="785"/>
      <c r="AT23" s="786"/>
      <c r="AU23" s="786"/>
      <c r="AV23" s="786"/>
      <c r="AW23" s="787"/>
      <c r="AX23" s="829">
        <f>SUM(AX13:BC22)</f>
        <v>0</v>
      </c>
      <c r="AY23" s="830"/>
      <c r="AZ23" s="830"/>
      <c r="BA23" s="830"/>
      <c r="BB23" s="830"/>
      <c r="BC23" s="830"/>
      <c r="BD23" s="801"/>
      <c r="BE23" s="802"/>
      <c r="BF23" s="802"/>
      <c r="BG23" s="802"/>
      <c r="BH23" s="802"/>
      <c r="BI23" s="802"/>
      <c r="BJ23" s="802"/>
      <c r="BK23" s="802"/>
      <c r="BL23" s="802"/>
      <c r="BM23" s="803"/>
      <c r="BN23" s="278"/>
      <c r="BO23" s="273">
        <v>11</v>
      </c>
      <c r="BP23" s="242"/>
    </row>
    <row r="24" spans="1:68" ht="32.15" customHeight="1" thickBot="1" x14ac:dyDescent="0.25">
      <c r="A24" s="309"/>
      <c r="B24" s="309"/>
      <c r="C24" s="309"/>
      <c r="D24" s="310"/>
      <c r="E24" s="310"/>
      <c r="F24" s="310"/>
      <c r="G24" s="310"/>
      <c r="H24" s="310"/>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0"/>
      <c r="AF24" s="310"/>
      <c r="AG24" s="310"/>
      <c r="AH24" s="310"/>
      <c r="AI24" s="310"/>
      <c r="AJ24" s="310"/>
      <c r="AK24" s="310"/>
      <c r="AL24" s="310"/>
      <c r="AM24" s="310"/>
      <c r="AN24" s="310"/>
      <c r="AO24" s="310"/>
      <c r="AP24" s="310"/>
      <c r="AQ24" s="310"/>
      <c r="AR24" s="310"/>
      <c r="AS24" s="275"/>
      <c r="AT24" s="275"/>
      <c r="AU24" s="275"/>
      <c r="AV24" s="275"/>
      <c r="AW24" s="311"/>
      <c r="AX24" s="278"/>
      <c r="AY24" s="278"/>
      <c r="AZ24" s="278"/>
      <c r="BA24" s="278"/>
      <c r="BB24" s="278"/>
      <c r="BC24" s="278"/>
      <c r="BD24" s="278"/>
      <c r="BE24" s="278"/>
      <c r="BF24" s="278"/>
      <c r="BG24" s="278"/>
      <c r="BH24" s="278"/>
      <c r="BI24" s="278"/>
      <c r="BJ24" s="278"/>
      <c r="BK24" s="278"/>
      <c r="BL24" s="278"/>
      <c r="BM24" s="278"/>
      <c r="BN24" s="278"/>
      <c r="BO24" s="50"/>
      <c r="BP24" s="313"/>
    </row>
    <row r="25" spans="1:68" ht="32.15" customHeight="1" thickBot="1" x14ac:dyDescent="0.25">
      <c r="A25" s="877" t="s">
        <v>445</v>
      </c>
      <c r="B25" s="878"/>
      <c r="C25" s="878"/>
      <c r="D25" s="878"/>
      <c r="E25" s="878"/>
      <c r="F25" s="878"/>
      <c r="G25" s="878"/>
      <c r="H25" s="878"/>
      <c r="I25" s="878"/>
      <c r="J25" s="878"/>
      <c r="K25" s="878"/>
      <c r="L25" s="878"/>
      <c r="M25" s="879"/>
      <c r="N25" s="310"/>
      <c r="O25" s="306" t="s">
        <v>439</v>
      </c>
      <c r="P25" s="310"/>
      <c r="Q25" s="310"/>
      <c r="R25" s="310"/>
      <c r="S25" s="310"/>
      <c r="T25" s="310"/>
      <c r="U25" s="310"/>
      <c r="V25" s="310"/>
      <c r="W25" s="310"/>
      <c r="X25" s="310"/>
      <c r="Y25" s="310"/>
      <c r="Z25" s="310"/>
      <c r="AA25" s="310"/>
      <c r="AB25" s="310"/>
      <c r="AC25" s="310"/>
      <c r="AD25" s="310"/>
      <c r="AE25" s="310"/>
      <c r="AF25" s="310"/>
      <c r="AG25" s="310"/>
      <c r="AH25" s="310"/>
      <c r="AI25" s="310"/>
      <c r="AJ25" s="310"/>
      <c r="AK25" s="310"/>
      <c r="AL25" s="310"/>
      <c r="AM25" s="310"/>
      <c r="AN25" s="310"/>
      <c r="AO25" s="310"/>
      <c r="AP25" s="310"/>
      <c r="AQ25" s="310"/>
      <c r="AR25" s="310"/>
      <c r="AS25" s="275"/>
      <c r="AT25" s="275"/>
      <c r="AU25" s="275"/>
      <c r="AV25" s="275"/>
      <c r="AW25" s="311"/>
      <c r="AX25" s="278"/>
      <c r="AY25" s="278"/>
      <c r="AZ25" s="278"/>
      <c r="BA25" s="278"/>
      <c r="BB25" s="278"/>
      <c r="BC25" s="278"/>
      <c r="BD25" s="278"/>
      <c r="BE25" s="278"/>
      <c r="BF25" s="278"/>
      <c r="BG25" s="278"/>
      <c r="BH25" s="278"/>
      <c r="BI25" s="278"/>
      <c r="BJ25" s="278"/>
      <c r="BK25" s="278"/>
      <c r="BL25" s="278"/>
      <c r="BM25" s="278"/>
      <c r="BN25" s="278"/>
      <c r="BO25" s="50"/>
      <c r="BP25" s="313"/>
    </row>
    <row r="26" spans="1:68" s="1" customFormat="1" ht="46.5" customHeight="1" x14ac:dyDescent="0.2">
      <c r="A26" s="834" t="s">
        <v>52</v>
      </c>
      <c r="B26" s="835"/>
      <c r="C26" s="835"/>
      <c r="D26" s="840" t="s">
        <v>440</v>
      </c>
      <c r="E26" s="841"/>
      <c r="F26" s="841"/>
      <c r="G26" s="841"/>
      <c r="H26" s="841"/>
      <c r="I26" s="841"/>
      <c r="J26" s="841"/>
      <c r="K26" s="841"/>
      <c r="L26" s="841"/>
      <c r="M26" s="842"/>
      <c r="N26" s="843" t="s">
        <v>441</v>
      </c>
      <c r="O26" s="841"/>
      <c r="P26" s="841"/>
      <c r="Q26" s="841"/>
      <c r="R26" s="841"/>
      <c r="S26" s="841"/>
      <c r="T26" s="841"/>
      <c r="U26" s="841"/>
      <c r="V26" s="841"/>
      <c r="W26" s="841"/>
      <c r="X26" s="841"/>
      <c r="Y26" s="841"/>
      <c r="Z26" s="841"/>
      <c r="AA26" s="841"/>
      <c r="AB26" s="841"/>
      <c r="AC26" s="841"/>
      <c r="AD26" s="841"/>
      <c r="AE26" s="841"/>
      <c r="AF26" s="841"/>
      <c r="AG26" s="841"/>
      <c r="AH26" s="841"/>
      <c r="AI26" s="841"/>
      <c r="AJ26" s="841"/>
      <c r="AK26" s="842"/>
      <c r="AL26" s="843" t="s">
        <v>442</v>
      </c>
      <c r="AM26" s="841"/>
      <c r="AN26" s="842"/>
      <c r="AO26" s="843" t="s">
        <v>443</v>
      </c>
      <c r="AP26" s="841"/>
      <c r="AQ26" s="841"/>
      <c r="AR26" s="842"/>
      <c r="AS26" s="843" t="s">
        <v>444</v>
      </c>
      <c r="AT26" s="841"/>
      <c r="AU26" s="841"/>
      <c r="AV26" s="841"/>
      <c r="AW26" s="850"/>
      <c r="AX26" s="851" t="s">
        <v>55</v>
      </c>
      <c r="AY26" s="852"/>
      <c r="AZ26" s="852"/>
      <c r="BA26" s="852"/>
      <c r="BB26" s="852"/>
      <c r="BC26" s="852"/>
      <c r="BD26" s="853" t="s">
        <v>101</v>
      </c>
      <c r="BE26" s="854"/>
      <c r="BF26" s="854"/>
      <c r="BG26" s="854"/>
      <c r="BH26" s="854"/>
      <c r="BI26" s="854"/>
      <c r="BJ26" s="854"/>
      <c r="BK26" s="854"/>
      <c r="BL26" s="854"/>
      <c r="BM26" s="855"/>
      <c r="BN26" s="216"/>
      <c r="BO26" s="50"/>
      <c r="BP26" s="314"/>
    </row>
    <row r="27" spans="1:68" s="1" customFormat="1" ht="32.15" customHeight="1" x14ac:dyDescent="0.2">
      <c r="A27" s="836"/>
      <c r="B27" s="837"/>
      <c r="C27" s="837"/>
      <c r="D27" s="810"/>
      <c r="E27" s="811"/>
      <c r="F27" s="811"/>
      <c r="G27" s="811"/>
      <c r="H27" s="811"/>
      <c r="I27" s="811"/>
      <c r="J27" s="811"/>
      <c r="K27" s="811"/>
      <c r="L27" s="811"/>
      <c r="M27" s="812"/>
      <c r="N27" s="813"/>
      <c r="O27" s="814"/>
      <c r="P27" s="814"/>
      <c r="Q27" s="814"/>
      <c r="R27" s="814"/>
      <c r="S27" s="814"/>
      <c r="T27" s="814"/>
      <c r="U27" s="814"/>
      <c r="V27" s="814"/>
      <c r="W27" s="814"/>
      <c r="X27" s="814"/>
      <c r="Y27" s="814"/>
      <c r="Z27" s="814"/>
      <c r="AA27" s="814"/>
      <c r="AB27" s="814"/>
      <c r="AC27" s="814"/>
      <c r="AD27" s="814"/>
      <c r="AE27" s="814"/>
      <c r="AF27" s="814"/>
      <c r="AG27" s="814"/>
      <c r="AH27" s="814"/>
      <c r="AI27" s="814"/>
      <c r="AJ27" s="814"/>
      <c r="AK27" s="815"/>
      <c r="AL27" s="788"/>
      <c r="AM27" s="789"/>
      <c r="AN27" s="816"/>
      <c r="AO27" s="817"/>
      <c r="AP27" s="811"/>
      <c r="AQ27" s="811"/>
      <c r="AR27" s="812"/>
      <c r="AS27" s="779"/>
      <c r="AT27" s="780"/>
      <c r="AU27" s="780"/>
      <c r="AV27" s="780"/>
      <c r="AW27" s="826"/>
      <c r="AX27" s="827" t="str">
        <f>IF(AS27&lt;&gt;"",ROUNDDOWN(AL27*AS27,0),"")</f>
        <v/>
      </c>
      <c r="AY27" s="828"/>
      <c r="AZ27" s="828"/>
      <c r="BA27" s="828"/>
      <c r="BB27" s="828"/>
      <c r="BC27" s="828"/>
      <c r="BD27" s="823"/>
      <c r="BE27" s="824"/>
      <c r="BF27" s="824"/>
      <c r="BG27" s="824"/>
      <c r="BH27" s="824"/>
      <c r="BI27" s="824"/>
      <c r="BJ27" s="824"/>
      <c r="BK27" s="824"/>
      <c r="BL27" s="824"/>
      <c r="BM27" s="825"/>
      <c r="BN27" s="216"/>
      <c r="BO27" s="274">
        <v>12</v>
      </c>
      <c r="BP27" s="242"/>
    </row>
    <row r="28" spans="1:68" s="1" customFormat="1" ht="32.15" customHeight="1" x14ac:dyDescent="0.2">
      <c r="A28" s="836"/>
      <c r="B28" s="837"/>
      <c r="C28" s="837"/>
      <c r="D28" s="810"/>
      <c r="E28" s="811"/>
      <c r="F28" s="811"/>
      <c r="G28" s="811"/>
      <c r="H28" s="811"/>
      <c r="I28" s="811"/>
      <c r="J28" s="811"/>
      <c r="K28" s="811"/>
      <c r="L28" s="811"/>
      <c r="M28" s="812"/>
      <c r="N28" s="813"/>
      <c r="O28" s="814"/>
      <c r="P28" s="814"/>
      <c r="Q28" s="814"/>
      <c r="R28" s="814"/>
      <c r="S28" s="814"/>
      <c r="T28" s="814"/>
      <c r="U28" s="814"/>
      <c r="V28" s="814"/>
      <c r="W28" s="814"/>
      <c r="X28" s="814"/>
      <c r="Y28" s="814"/>
      <c r="Z28" s="814"/>
      <c r="AA28" s="814"/>
      <c r="AB28" s="814"/>
      <c r="AC28" s="814"/>
      <c r="AD28" s="814"/>
      <c r="AE28" s="814"/>
      <c r="AF28" s="814"/>
      <c r="AG28" s="814"/>
      <c r="AH28" s="814"/>
      <c r="AI28" s="814"/>
      <c r="AJ28" s="814"/>
      <c r="AK28" s="815"/>
      <c r="AL28" s="788"/>
      <c r="AM28" s="789"/>
      <c r="AN28" s="816"/>
      <c r="AO28" s="817"/>
      <c r="AP28" s="811"/>
      <c r="AQ28" s="811"/>
      <c r="AR28" s="812"/>
      <c r="AS28" s="779"/>
      <c r="AT28" s="780"/>
      <c r="AU28" s="780"/>
      <c r="AV28" s="780"/>
      <c r="AW28" s="826"/>
      <c r="AX28" s="827" t="str">
        <f>IF(AS28&lt;&gt;"",ROUNDDOWN(AL28*AS28,0),"")</f>
        <v/>
      </c>
      <c r="AY28" s="828"/>
      <c r="AZ28" s="828"/>
      <c r="BA28" s="828"/>
      <c r="BB28" s="828"/>
      <c r="BC28" s="828"/>
      <c r="BD28" s="823"/>
      <c r="BE28" s="824"/>
      <c r="BF28" s="824"/>
      <c r="BG28" s="824"/>
      <c r="BH28" s="824"/>
      <c r="BI28" s="824"/>
      <c r="BJ28" s="824"/>
      <c r="BK28" s="824"/>
      <c r="BL28" s="824"/>
      <c r="BM28" s="825"/>
      <c r="BN28" s="216"/>
      <c r="BO28" s="274">
        <v>13</v>
      </c>
      <c r="BP28" s="242"/>
    </row>
    <row r="29" spans="1:68" s="1" customFormat="1" ht="32.15" customHeight="1" x14ac:dyDescent="0.2">
      <c r="A29" s="836"/>
      <c r="B29" s="837"/>
      <c r="C29" s="837"/>
      <c r="D29" s="810"/>
      <c r="E29" s="811"/>
      <c r="F29" s="811"/>
      <c r="G29" s="811"/>
      <c r="H29" s="811"/>
      <c r="I29" s="811"/>
      <c r="J29" s="811"/>
      <c r="K29" s="811"/>
      <c r="L29" s="811"/>
      <c r="M29" s="812"/>
      <c r="N29" s="813"/>
      <c r="O29" s="814"/>
      <c r="P29" s="814"/>
      <c r="Q29" s="814"/>
      <c r="R29" s="814"/>
      <c r="S29" s="814"/>
      <c r="T29" s="814"/>
      <c r="U29" s="814"/>
      <c r="V29" s="814"/>
      <c r="W29" s="814"/>
      <c r="X29" s="814"/>
      <c r="Y29" s="814"/>
      <c r="Z29" s="814"/>
      <c r="AA29" s="814"/>
      <c r="AB29" s="814"/>
      <c r="AC29" s="814"/>
      <c r="AD29" s="814"/>
      <c r="AE29" s="814"/>
      <c r="AF29" s="814"/>
      <c r="AG29" s="814"/>
      <c r="AH29" s="814"/>
      <c r="AI29" s="814"/>
      <c r="AJ29" s="814"/>
      <c r="AK29" s="815"/>
      <c r="AL29" s="788"/>
      <c r="AM29" s="789"/>
      <c r="AN29" s="816"/>
      <c r="AO29" s="817"/>
      <c r="AP29" s="811"/>
      <c r="AQ29" s="811"/>
      <c r="AR29" s="812"/>
      <c r="AS29" s="779"/>
      <c r="AT29" s="780"/>
      <c r="AU29" s="780"/>
      <c r="AV29" s="780"/>
      <c r="AW29" s="826"/>
      <c r="AX29" s="827" t="str">
        <f t="shared" ref="AX29:AX56" si="1">IF(AS29&lt;&gt;"",ROUNDDOWN(AL29*AS29,0),"")</f>
        <v/>
      </c>
      <c r="AY29" s="828"/>
      <c r="AZ29" s="828"/>
      <c r="BA29" s="828"/>
      <c r="BB29" s="828"/>
      <c r="BC29" s="828"/>
      <c r="BD29" s="823"/>
      <c r="BE29" s="824"/>
      <c r="BF29" s="824"/>
      <c r="BG29" s="824"/>
      <c r="BH29" s="824"/>
      <c r="BI29" s="824"/>
      <c r="BJ29" s="824"/>
      <c r="BK29" s="824"/>
      <c r="BL29" s="824"/>
      <c r="BM29" s="825"/>
      <c r="BN29" s="216"/>
      <c r="BO29" s="274">
        <v>14</v>
      </c>
      <c r="BP29" s="242"/>
    </row>
    <row r="30" spans="1:68" s="1" customFormat="1" ht="32.15" customHeight="1" x14ac:dyDescent="0.2">
      <c r="A30" s="836"/>
      <c r="B30" s="837"/>
      <c r="C30" s="837"/>
      <c r="D30" s="810"/>
      <c r="E30" s="811"/>
      <c r="F30" s="811"/>
      <c r="G30" s="811"/>
      <c r="H30" s="811"/>
      <c r="I30" s="811"/>
      <c r="J30" s="811"/>
      <c r="K30" s="811"/>
      <c r="L30" s="811"/>
      <c r="M30" s="812"/>
      <c r="N30" s="813"/>
      <c r="O30" s="814"/>
      <c r="P30" s="814"/>
      <c r="Q30" s="814"/>
      <c r="R30" s="814"/>
      <c r="S30" s="814"/>
      <c r="T30" s="814"/>
      <c r="U30" s="814"/>
      <c r="V30" s="814"/>
      <c r="W30" s="814"/>
      <c r="X30" s="814"/>
      <c r="Y30" s="814"/>
      <c r="Z30" s="814"/>
      <c r="AA30" s="814"/>
      <c r="AB30" s="814"/>
      <c r="AC30" s="814"/>
      <c r="AD30" s="814"/>
      <c r="AE30" s="814"/>
      <c r="AF30" s="814"/>
      <c r="AG30" s="814"/>
      <c r="AH30" s="814"/>
      <c r="AI30" s="814"/>
      <c r="AJ30" s="814"/>
      <c r="AK30" s="815"/>
      <c r="AL30" s="788"/>
      <c r="AM30" s="789"/>
      <c r="AN30" s="816"/>
      <c r="AO30" s="817"/>
      <c r="AP30" s="811"/>
      <c r="AQ30" s="811"/>
      <c r="AR30" s="812"/>
      <c r="AS30" s="779"/>
      <c r="AT30" s="780"/>
      <c r="AU30" s="780"/>
      <c r="AV30" s="780"/>
      <c r="AW30" s="826"/>
      <c r="AX30" s="827" t="str">
        <f t="shared" si="1"/>
        <v/>
      </c>
      <c r="AY30" s="828"/>
      <c r="AZ30" s="828"/>
      <c r="BA30" s="828"/>
      <c r="BB30" s="828"/>
      <c r="BC30" s="828"/>
      <c r="BD30" s="823"/>
      <c r="BE30" s="824"/>
      <c r="BF30" s="824"/>
      <c r="BG30" s="824"/>
      <c r="BH30" s="824"/>
      <c r="BI30" s="824"/>
      <c r="BJ30" s="824"/>
      <c r="BK30" s="824"/>
      <c r="BL30" s="824"/>
      <c r="BM30" s="825"/>
      <c r="BN30" s="216"/>
      <c r="BO30" s="274">
        <v>15</v>
      </c>
      <c r="BP30" s="242"/>
    </row>
    <row r="31" spans="1:68" s="1" customFormat="1" ht="32.15" customHeight="1" x14ac:dyDescent="0.2">
      <c r="A31" s="836"/>
      <c r="B31" s="837"/>
      <c r="C31" s="837"/>
      <c r="D31" s="810"/>
      <c r="E31" s="811"/>
      <c r="F31" s="811"/>
      <c r="G31" s="811"/>
      <c r="H31" s="811"/>
      <c r="I31" s="811"/>
      <c r="J31" s="811"/>
      <c r="K31" s="811"/>
      <c r="L31" s="811"/>
      <c r="M31" s="812"/>
      <c r="N31" s="813"/>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5"/>
      <c r="AL31" s="788"/>
      <c r="AM31" s="789"/>
      <c r="AN31" s="816"/>
      <c r="AO31" s="817"/>
      <c r="AP31" s="811"/>
      <c r="AQ31" s="811"/>
      <c r="AR31" s="812"/>
      <c r="AS31" s="779"/>
      <c r="AT31" s="780"/>
      <c r="AU31" s="780"/>
      <c r="AV31" s="780"/>
      <c r="AW31" s="826"/>
      <c r="AX31" s="827" t="str">
        <f t="shared" si="1"/>
        <v/>
      </c>
      <c r="AY31" s="828"/>
      <c r="AZ31" s="828"/>
      <c r="BA31" s="828"/>
      <c r="BB31" s="828"/>
      <c r="BC31" s="828"/>
      <c r="BD31" s="823"/>
      <c r="BE31" s="824"/>
      <c r="BF31" s="824"/>
      <c r="BG31" s="824"/>
      <c r="BH31" s="824"/>
      <c r="BI31" s="824"/>
      <c r="BJ31" s="824"/>
      <c r="BK31" s="824"/>
      <c r="BL31" s="824"/>
      <c r="BM31" s="825"/>
      <c r="BN31" s="216"/>
      <c r="BO31" s="274">
        <v>16</v>
      </c>
      <c r="BP31" s="242"/>
    </row>
    <row r="32" spans="1:68" s="1" customFormat="1" ht="32.15" customHeight="1" x14ac:dyDescent="0.2">
      <c r="A32" s="836"/>
      <c r="B32" s="837"/>
      <c r="C32" s="837"/>
      <c r="D32" s="810"/>
      <c r="E32" s="811"/>
      <c r="F32" s="811"/>
      <c r="G32" s="811"/>
      <c r="H32" s="811"/>
      <c r="I32" s="811"/>
      <c r="J32" s="811"/>
      <c r="K32" s="811"/>
      <c r="L32" s="811"/>
      <c r="M32" s="812"/>
      <c r="N32" s="813"/>
      <c r="O32" s="814"/>
      <c r="P32" s="814"/>
      <c r="Q32" s="814"/>
      <c r="R32" s="814"/>
      <c r="S32" s="814"/>
      <c r="T32" s="814"/>
      <c r="U32" s="814"/>
      <c r="V32" s="814"/>
      <c r="W32" s="814"/>
      <c r="X32" s="814"/>
      <c r="Y32" s="814"/>
      <c r="Z32" s="814"/>
      <c r="AA32" s="814"/>
      <c r="AB32" s="814"/>
      <c r="AC32" s="814"/>
      <c r="AD32" s="814"/>
      <c r="AE32" s="814"/>
      <c r="AF32" s="814"/>
      <c r="AG32" s="814"/>
      <c r="AH32" s="814"/>
      <c r="AI32" s="814"/>
      <c r="AJ32" s="814"/>
      <c r="AK32" s="815"/>
      <c r="AL32" s="788"/>
      <c r="AM32" s="789"/>
      <c r="AN32" s="816"/>
      <c r="AO32" s="817"/>
      <c r="AP32" s="811"/>
      <c r="AQ32" s="811"/>
      <c r="AR32" s="812"/>
      <c r="AS32" s="779"/>
      <c r="AT32" s="780"/>
      <c r="AU32" s="780"/>
      <c r="AV32" s="780"/>
      <c r="AW32" s="826"/>
      <c r="AX32" s="827" t="str">
        <f t="shared" si="1"/>
        <v/>
      </c>
      <c r="AY32" s="828"/>
      <c r="AZ32" s="828"/>
      <c r="BA32" s="828"/>
      <c r="BB32" s="828"/>
      <c r="BC32" s="828"/>
      <c r="BD32" s="823"/>
      <c r="BE32" s="824"/>
      <c r="BF32" s="824"/>
      <c r="BG32" s="824"/>
      <c r="BH32" s="824"/>
      <c r="BI32" s="824"/>
      <c r="BJ32" s="824"/>
      <c r="BK32" s="824"/>
      <c r="BL32" s="824"/>
      <c r="BM32" s="825"/>
      <c r="BN32" s="216"/>
      <c r="BO32" s="274">
        <v>17</v>
      </c>
      <c r="BP32" s="242"/>
    </row>
    <row r="33" spans="1:68" s="1" customFormat="1" ht="32.15" customHeight="1" x14ac:dyDescent="0.2">
      <c r="A33" s="836"/>
      <c r="B33" s="837"/>
      <c r="C33" s="837"/>
      <c r="D33" s="810"/>
      <c r="E33" s="811"/>
      <c r="F33" s="811"/>
      <c r="G33" s="811"/>
      <c r="H33" s="811"/>
      <c r="I33" s="811"/>
      <c r="J33" s="811"/>
      <c r="K33" s="811"/>
      <c r="L33" s="811"/>
      <c r="M33" s="812"/>
      <c r="N33" s="813"/>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5"/>
      <c r="AL33" s="788"/>
      <c r="AM33" s="789"/>
      <c r="AN33" s="816"/>
      <c r="AO33" s="817"/>
      <c r="AP33" s="811"/>
      <c r="AQ33" s="811"/>
      <c r="AR33" s="812"/>
      <c r="AS33" s="779"/>
      <c r="AT33" s="780"/>
      <c r="AU33" s="780"/>
      <c r="AV33" s="780"/>
      <c r="AW33" s="826"/>
      <c r="AX33" s="827" t="str">
        <f t="shared" si="1"/>
        <v/>
      </c>
      <c r="AY33" s="828"/>
      <c r="AZ33" s="828"/>
      <c r="BA33" s="828"/>
      <c r="BB33" s="828"/>
      <c r="BC33" s="828"/>
      <c r="BD33" s="823"/>
      <c r="BE33" s="824"/>
      <c r="BF33" s="824"/>
      <c r="BG33" s="824"/>
      <c r="BH33" s="824"/>
      <c r="BI33" s="824"/>
      <c r="BJ33" s="824"/>
      <c r="BK33" s="824"/>
      <c r="BL33" s="824"/>
      <c r="BM33" s="825"/>
      <c r="BN33" s="216"/>
      <c r="BO33" s="274">
        <v>18</v>
      </c>
      <c r="BP33" s="242"/>
    </row>
    <row r="34" spans="1:68" s="1" customFormat="1" ht="32.15" customHeight="1" x14ac:dyDescent="0.2">
      <c r="A34" s="836"/>
      <c r="B34" s="837"/>
      <c r="C34" s="837"/>
      <c r="D34" s="810"/>
      <c r="E34" s="811"/>
      <c r="F34" s="811"/>
      <c r="G34" s="811"/>
      <c r="H34" s="811"/>
      <c r="I34" s="811"/>
      <c r="J34" s="811"/>
      <c r="K34" s="811"/>
      <c r="L34" s="811"/>
      <c r="M34" s="812"/>
      <c r="N34" s="813"/>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5"/>
      <c r="AL34" s="788"/>
      <c r="AM34" s="789"/>
      <c r="AN34" s="816"/>
      <c r="AO34" s="817"/>
      <c r="AP34" s="811"/>
      <c r="AQ34" s="811"/>
      <c r="AR34" s="812"/>
      <c r="AS34" s="779"/>
      <c r="AT34" s="780"/>
      <c r="AU34" s="780"/>
      <c r="AV34" s="780"/>
      <c r="AW34" s="826"/>
      <c r="AX34" s="827" t="str">
        <f t="shared" si="1"/>
        <v/>
      </c>
      <c r="AY34" s="828"/>
      <c r="AZ34" s="828"/>
      <c r="BA34" s="828"/>
      <c r="BB34" s="828"/>
      <c r="BC34" s="828"/>
      <c r="BD34" s="823"/>
      <c r="BE34" s="824"/>
      <c r="BF34" s="824"/>
      <c r="BG34" s="824"/>
      <c r="BH34" s="824"/>
      <c r="BI34" s="824"/>
      <c r="BJ34" s="824"/>
      <c r="BK34" s="824"/>
      <c r="BL34" s="824"/>
      <c r="BM34" s="825"/>
      <c r="BN34" s="216"/>
      <c r="BO34" s="274">
        <v>19</v>
      </c>
      <c r="BP34" s="242"/>
    </row>
    <row r="35" spans="1:68" s="1" customFormat="1" ht="32.15" customHeight="1" x14ac:dyDescent="0.2">
      <c r="A35" s="836"/>
      <c r="B35" s="837"/>
      <c r="C35" s="837"/>
      <c r="D35" s="810"/>
      <c r="E35" s="811"/>
      <c r="F35" s="811"/>
      <c r="G35" s="811"/>
      <c r="H35" s="811"/>
      <c r="I35" s="811"/>
      <c r="J35" s="811"/>
      <c r="K35" s="811"/>
      <c r="L35" s="811"/>
      <c r="M35" s="812"/>
      <c r="N35" s="813"/>
      <c r="O35" s="814"/>
      <c r="P35" s="814"/>
      <c r="Q35" s="814"/>
      <c r="R35" s="814"/>
      <c r="S35" s="814"/>
      <c r="T35" s="814"/>
      <c r="U35" s="814"/>
      <c r="V35" s="814"/>
      <c r="W35" s="814"/>
      <c r="X35" s="814"/>
      <c r="Y35" s="814"/>
      <c r="Z35" s="814"/>
      <c r="AA35" s="814"/>
      <c r="AB35" s="814"/>
      <c r="AC35" s="814"/>
      <c r="AD35" s="814"/>
      <c r="AE35" s="814"/>
      <c r="AF35" s="814"/>
      <c r="AG35" s="814"/>
      <c r="AH35" s="814"/>
      <c r="AI35" s="814"/>
      <c r="AJ35" s="814"/>
      <c r="AK35" s="815"/>
      <c r="AL35" s="788"/>
      <c r="AM35" s="789"/>
      <c r="AN35" s="816"/>
      <c r="AO35" s="817"/>
      <c r="AP35" s="811"/>
      <c r="AQ35" s="811"/>
      <c r="AR35" s="812"/>
      <c r="AS35" s="779"/>
      <c r="AT35" s="780"/>
      <c r="AU35" s="780"/>
      <c r="AV35" s="780"/>
      <c r="AW35" s="826"/>
      <c r="AX35" s="827" t="str">
        <f t="shared" si="1"/>
        <v/>
      </c>
      <c r="AY35" s="828"/>
      <c r="AZ35" s="828"/>
      <c r="BA35" s="828"/>
      <c r="BB35" s="828"/>
      <c r="BC35" s="828"/>
      <c r="BD35" s="823"/>
      <c r="BE35" s="824"/>
      <c r="BF35" s="824"/>
      <c r="BG35" s="824"/>
      <c r="BH35" s="824"/>
      <c r="BI35" s="824"/>
      <c r="BJ35" s="824"/>
      <c r="BK35" s="824"/>
      <c r="BL35" s="824"/>
      <c r="BM35" s="825"/>
      <c r="BN35" s="216"/>
      <c r="BO35" s="274">
        <v>20</v>
      </c>
      <c r="BP35" s="242"/>
    </row>
    <row r="36" spans="1:68" s="1" customFormat="1" ht="32.15" customHeight="1" x14ac:dyDescent="0.2">
      <c r="A36" s="836"/>
      <c r="B36" s="837"/>
      <c r="C36" s="837"/>
      <c r="D36" s="810"/>
      <c r="E36" s="811"/>
      <c r="F36" s="811"/>
      <c r="G36" s="811"/>
      <c r="H36" s="811"/>
      <c r="I36" s="811"/>
      <c r="J36" s="811"/>
      <c r="K36" s="811"/>
      <c r="L36" s="811"/>
      <c r="M36" s="812"/>
      <c r="N36" s="813"/>
      <c r="O36" s="814"/>
      <c r="P36" s="814"/>
      <c r="Q36" s="814"/>
      <c r="R36" s="814"/>
      <c r="S36" s="814"/>
      <c r="T36" s="814"/>
      <c r="U36" s="814"/>
      <c r="V36" s="814"/>
      <c r="W36" s="814"/>
      <c r="X36" s="814"/>
      <c r="Y36" s="814"/>
      <c r="Z36" s="814"/>
      <c r="AA36" s="814"/>
      <c r="AB36" s="814"/>
      <c r="AC36" s="814"/>
      <c r="AD36" s="814"/>
      <c r="AE36" s="814"/>
      <c r="AF36" s="814"/>
      <c r="AG36" s="814"/>
      <c r="AH36" s="814"/>
      <c r="AI36" s="814"/>
      <c r="AJ36" s="814"/>
      <c r="AK36" s="815"/>
      <c r="AL36" s="788"/>
      <c r="AM36" s="789"/>
      <c r="AN36" s="816"/>
      <c r="AO36" s="817"/>
      <c r="AP36" s="811"/>
      <c r="AQ36" s="811"/>
      <c r="AR36" s="812"/>
      <c r="AS36" s="779"/>
      <c r="AT36" s="780"/>
      <c r="AU36" s="780"/>
      <c r="AV36" s="780"/>
      <c r="AW36" s="826"/>
      <c r="AX36" s="827" t="str">
        <f t="shared" si="1"/>
        <v/>
      </c>
      <c r="AY36" s="828"/>
      <c r="AZ36" s="828"/>
      <c r="BA36" s="828"/>
      <c r="BB36" s="828"/>
      <c r="BC36" s="828"/>
      <c r="BD36" s="823"/>
      <c r="BE36" s="824"/>
      <c r="BF36" s="824"/>
      <c r="BG36" s="824"/>
      <c r="BH36" s="824"/>
      <c r="BI36" s="824"/>
      <c r="BJ36" s="824"/>
      <c r="BK36" s="824"/>
      <c r="BL36" s="824"/>
      <c r="BM36" s="825"/>
      <c r="BN36" s="216"/>
      <c r="BO36" s="274">
        <v>21</v>
      </c>
      <c r="BP36" s="242"/>
    </row>
    <row r="37" spans="1:68" s="1" customFormat="1" ht="32.15" customHeight="1" x14ac:dyDescent="0.2">
      <c r="A37" s="836"/>
      <c r="B37" s="837"/>
      <c r="C37" s="837"/>
      <c r="D37" s="810"/>
      <c r="E37" s="811"/>
      <c r="F37" s="811"/>
      <c r="G37" s="811"/>
      <c r="H37" s="811"/>
      <c r="I37" s="811"/>
      <c r="J37" s="811"/>
      <c r="K37" s="811"/>
      <c r="L37" s="811"/>
      <c r="M37" s="812"/>
      <c r="N37" s="813"/>
      <c r="O37" s="814"/>
      <c r="P37" s="814"/>
      <c r="Q37" s="814"/>
      <c r="R37" s="814"/>
      <c r="S37" s="814"/>
      <c r="T37" s="814"/>
      <c r="U37" s="814"/>
      <c r="V37" s="814"/>
      <c r="W37" s="814"/>
      <c r="X37" s="814"/>
      <c r="Y37" s="814"/>
      <c r="Z37" s="814"/>
      <c r="AA37" s="814"/>
      <c r="AB37" s="814"/>
      <c r="AC37" s="814"/>
      <c r="AD37" s="814"/>
      <c r="AE37" s="814"/>
      <c r="AF37" s="814"/>
      <c r="AG37" s="814"/>
      <c r="AH37" s="814"/>
      <c r="AI37" s="814"/>
      <c r="AJ37" s="814"/>
      <c r="AK37" s="815"/>
      <c r="AL37" s="788"/>
      <c r="AM37" s="789"/>
      <c r="AN37" s="816"/>
      <c r="AO37" s="817"/>
      <c r="AP37" s="811"/>
      <c r="AQ37" s="811"/>
      <c r="AR37" s="812"/>
      <c r="AS37" s="779"/>
      <c r="AT37" s="780"/>
      <c r="AU37" s="780"/>
      <c r="AV37" s="780"/>
      <c r="AW37" s="826"/>
      <c r="AX37" s="827" t="str">
        <f t="shared" si="1"/>
        <v/>
      </c>
      <c r="AY37" s="828"/>
      <c r="AZ37" s="828"/>
      <c r="BA37" s="828"/>
      <c r="BB37" s="828"/>
      <c r="BC37" s="828"/>
      <c r="BD37" s="823"/>
      <c r="BE37" s="824"/>
      <c r="BF37" s="824"/>
      <c r="BG37" s="824"/>
      <c r="BH37" s="824"/>
      <c r="BI37" s="824"/>
      <c r="BJ37" s="824"/>
      <c r="BK37" s="824"/>
      <c r="BL37" s="824"/>
      <c r="BM37" s="825"/>
      <c r="BN37" s="216"/>
      <c r="BO37" s="274">
        <v>22</v>
      </c>
      <c r="BP37" s="242"/>
    </row>
    <row r="38" spans="1:68" s="1" customFormat="1" ht="32.15" customHeight="1" x14ac:dyDescent="0.2">
      <c r="A38" s="836"/>
      <c r="B38" s="837"/>
      <c r="C38" s="837"/>
      <c r="D38" s="810"/>
      <c r="E38" s="811"/>
      <c r="F38" s="811"/>
      <c r="G38" s="811"/>
      <c r="H38" s="811"/>
      <c r="I38" s="811"/>
      <c r="J38" s="811"/>
      <c r="K38" s="811"/>
      <c r="L38" s="811"/>
      <c r="M38" s="812"/>
      <c r="N38" s="813"/>
      <c r="O38" s="814"/>
      <c r="P38" s="814"/>
      <c r="Q38" s="814"/>
      <c r="R38" s="814"/>
      <c r="S38" s="814"/>
      <c r="T38" s="814"/>
      <c r="U38" s="814"/>
      <c r="V38" s="814"/>
      <c r="W38" s="814"/>
      <c r="X38" s="814"/>
      <c r="Y38" s="814"/>
      <c r="Z38" s="814"/>
      <c r="AA38" s="814"/>
      <c r="AB38" s="814"/>
      <c r="AC38" s="814"/>
      <c r="AD38" s="814"/>
      <c r="AE38" s="814"/>
      <c r="AF38" s="814"/>
      <c r="AG38" s="814"/>
      <c r="AH38" s="814"/>
      <c r="AI38" s="814"/>
      <c r="AJ38" s="814"/>
      <c r="AK38" s="815"/>
      <c r="AL38" s="788"/>
      <c r="AM38" s="789"/>
      <c r="AN38" s="816"/>
      <c r="AO38" s="817"/>
      <c r="AP38" s="811"/>
      <c r="AQ38" s="811"/>
      <c r="AR38" s="812"/>
      <c r="AS38" s="779"/>
      <c r="AT38" s="780"/>
      <c r="AU38" s="780"/>
      <c r="AV38" s="780"/>
      <c r="AW38" s="826"/>
      <c r="AX38" s="827" t="str">
        <f t="shared" si="1"/>
        <v/>
      </c>
      <c r="AY38" s="828"/>
      <c r="AZ38" s="828"/>
      <c r="BA38" s="828"/>
      <c r="BB38" s="828"/>
      <c r="BC38" s="828"/>
      <c r="BD38" s="823"/>
      <c r="BE38" s="824"/>
      <c r="BF38" s="824"/>
      <c r="BG38" s="824"/>
      <c r="BH38" s="824"/>
      <c r="BI38" s="824"/>
      <c r="BJ38" s="824"/>
      <c r="BK38" s="824"/>
      <c r="BL38" s="824"/>
      <c r="BM38" s="825"/>
      <c r="BN38" s="216"/>
      <c r="BO38" s="274">
        <v>23</v>
      </c>
      <c r="BP38" s="242"/>
    </row>
    <row r="39" spans="1:68" s="1" customFormat="1" ht="32.15" customHeight="1" x14ac:dyDescent="0.2">
      <c r="A39" s="836"/>
      <c r="B39" s="837"/>
      <c r="C39" s="837"/>
      <c r="D39" s="810"/>
      <c r="E39" s="811"/>
      <c r="F39" s="811"/>
      <c r="G39" s="811"/>
      <c r="H39" s="811"/>
      <c r="I39" s="811"/>
      <c r="J39" s="811"/>
      <c r="K39" s="811"/>
      <c r="L39" s="811"/>
      <c r="M39" s="812"/>
      <c r="N39" s="813"/>
      <c r="O39" s="814"/>
      <c r="P39" s="814"/>
      <c r="Q39" s="814"/>
      <c r="R39" s="814"/>
      <c r="S39" s="814"/>
      <c r="T39" s="814"/>
      <c r="U39" s="814"/>
      <c r="V39" s="814"/>
      <c r="W39" s="814"/>
      <c r="X39" s="814"/>
      <c r="Y39" s="814"/>
      <c r="Z39" s="814"/>
      <c r="AA39" s="814"/>
      <c r="AB39" s="814"/>
      <c r="AC39" s="814"/>
      <c r="AD39" s="814"/>
      <c r="AE39" s="814"/>
      <c r="AF39" s="814"/>
      <c r="AG39" s="814"/>
      <c r="AH39" s="814"/>
      <c r="AI39" s="814"/>
      <c r="AJ39" s="814"/>
      <c r="AK39" s="815"/>
      <c r="AL39" s="788"/>
      <c r="AM39" s="789"/>
      <c r="AN39" s="816"/>
      <c r="AO39" s="817"/>
      <c r="AP39" s="811"/>
      <c r="AQ39" s="811"/>
      <c r="AR39" s="812"/>
      <c r="AS39" s="779"/>
      <c r="AT39" s="780"/>
      <c r="AU39" s="780"/>
      <c r="AV39" s="780"/>
      <c r="AW39" s="826"/>
      <c r="AX39" s="827" t="str">
        <f t="shared" si="1"/>
        <v/>
      </c>
      <c r="AY39" s="828"/>
      <c r="AZ39" s="828"/>
      <c r="BA39" s="828"/>
      <c r="BB39" s="828"/>
      <c r="BC39" s="828"/>
      <c r="BD39" s="823"/>
      <c r="BE39" s="824"/>
      <c r="BF39" s="824"/>
      <c r="BG39" s="824"/>
      <c r="BH39" s="824"/>
      <c r="BI39" s="824"/>
      <c r="BJ39" s="824"/>
      <c r="BK39" s="824"/>
      <c r="BL39" s="824"/>
      <c r="BM39" s="825"/>
      <c r="BN39" s="216"/>
      <c r="BO39" s="274">
        <v>24</v>
      </c>
      <c r="BP39" s="242"/>
    </row>
    <row r="40" spans="1:68" s="1" customFormat="1" ht="32.15" customHeight="1" x14ac:dyDescent="0.2">
      <c r="A40" s="836"/>
      <c r="B40" s="837"/>
      <c r="C40" s="837"/>
      <c r="D40" s="810"/>
      <c r="E40" s="811"/>
      <c r="F40" s="811"/>
      <c r="G40" s="811"/>
      <c r="H40" s="811"/>
      <c r="I40" s="811"/>
      <c r="J40" s="811"/>
      <c r="K40" s="811"/>
      <c r="L40" s="811"/>
      <c r="M40" s="812"/>
      <c r="N40" s="813"/>
      <c r="O40" s="814"/>
      <c r="P40" s="814"/>
      <c r="Q40" s="814"/>
      <c r="R40" s="814"/>
      <c r="S40" s="814"/>
      <c r="T40" s="814"/>
      <c r="U40" s="814"/>
      <c r="V40" s="814"/>
      <c r="W40" s="814"/>
      <c r="X40" s="814"/>
      <c r="Y40" s="814"/>
      <c r="Z40" s="814"/>
      <c r="AA40" s="814"/>
      <c r="AB40" s="814"/>
      <c r="AC40" s="814"/>
      <c r="AD40" s="814"/>
      <c r="AE40" s="814"/>
      <c r="AF40" s="814"/>
      <c r="AG40" s="814"/>
      <c r="AH40" s="814"/>
      <c r="AI40" s="814"/>
      <c r="AJ40" s="814"/>
      <c r="AK40" s="815"/>
      <c r="AL40" s="788"/>
      <c r="AM40" s="789"/>
      <c r="AN40" s="816"/>
      <c r="AO40" s="817"/>
      <c r="AP40" s="811"/>
      <c r="AQ40" s="811"/>
      <c r="AR40" s="812"/>
      <c r="AS40" s="779"/>
      <c r="AT40" s="780"/>
      <c r="AU40" s="780"/>
      <c r="AV40" s="780"/>
      <c r="AW40" s="826"/>
      <c r="AX40" s="827" t="str">
        <f t="shared" si="1"/>
        <v/>
      </c>
      <c r="AY40" s="828"/>
      <c r="AZ40" s="828"/>
      <c r="BA40" s="828"/>
      <c r="BB40" s="828"/>
      <c r="BC40" s="828"/>
      <c r="BD40" s="823"/>
      <c r="BE40" s="824"/>
      <c r="BF40" s="824"/>
      <c r="BG40" s="824"/>
      <c r="BH40" s="824"/>
      <c r="BI40" s="824"/>
      <c r="BJ40" s="824"/>
      <c r="BK40" s="824"/>
      <c r="BL40" s="824"/>
      <c r="BM40" s="825"/>
      <c r="BN40" s="216"/>
      <c r="BO40" s="274">
        <v>25</v>
      </c>
      <c r="BP40" s="242"/>
    </row>
    <row r="41" spans="1:68" s="1" customFormat="1" ht="32.15" customHeight="1" x14ac:dyDescent="0.2">
      <c r="A41" s="836"/>
      <c r="B41" s="837"/>
      <c r="C41" s="837"/>
      <c r="D41" s="810"/>
      <c r="E41" s="811"/>
      <c r="F41" s="811"/>
      <c r="G41" s="811"/>
      <c r="H41" s="811"/>
      <c r="I41" s="811"/>
      <c r="J41" s="811"/>
      <c r="K41" s="811"/>
      <c r="L41" s="811"/>
      <c r="M41" s="812"/>
      <c r="N41" s="813"/>
      <c r="O41" s="814"/>
      <c r="P41" s="814"/>
      <c r="Q41" s="814"/>
      <c r="R41" s="814"/>
      <c r="S41" s="814"/>
      <c r="T41" s="814"/>
      <c r="U41" s="814"/>
      <c r="V41" s="814"/>
      <c r="W41" s="814"/>
      <c r="X41" s="814"/>
      <c r="Y41" s="814"/>
      <c r="Z41" s="814"/>
      <c r="AA41" s="814"/>
      <c r="AB41" s="814"/>
      <c r="AC41" s="814"/>
      <c r="AD41" s="814"/>
      <c r="AE41" s="814"/>
      <c r="AF41" s="814"/>
      <c r="AG41" s="814"/>
      <c r="AH41" s="814"/>
      <c r="AI41" s="814"/>
      <c r="AJ41" s="814"/>
      <c r="AK41" s="815"/>
      <c r="AL41" s="788"/>
      <c r="AM41" s="789"/>
      <c r="AN41" s="816"/>
      <c r="AO41" s="817"/>
      <c r="AP41" s="811"/>
      <c r="AQ41" s="811"/>
      <c r="AR41" s="812"/>
      <c r="AS41" s="779"/>
      <c r="AT41" s="780"/>
      <c r="AU41" s="780"/>
      <c r="AV41" s="780"/>
      <c r="AW41" s="826"/>
      <c r="AX41" s="827" t="str">
        <f t="shared" si="1"/>
        <v/>
      </c>
      <c r="AY41" s="828"/>
      <c r="AZ41" s="828"/>
      <c r="BA41" s="828"/>
      <c r="BB41" s="828"/>
      <c r="BC41" s="828"/>
      <c r="BD41" s="823"/>
      <c r="BE41" s="824"/>
      <c r="BF41" s="824"/>
      <c r="BG41" s="824"/>
      <c r="BH41" s="824"/>
      <c r="BI41" s="824"/>
      <c r="BJ41" s="824"/>
      <c r="BK41" s="824"/>
      <c r="BL41" s="824"/>
      <c r="BM41" s="825"/>
      <c r="BN41" s="216"/>
      <c r="BO41" s="274">
        <v>26</v>
      </c>
      <c r="BP41" s="242"/>
    </row>
    <row r="42" spans="1:68" s="1" customFormat="1" ht="32.15" customHeight="1" outlineLevel="1" x14ac:dyDescent="0.2">
      <c r="A42" s="836"/>
      <c r="B42" s="837"/>
      <c r="C42" s="837"/>
      <c r="D42" s="810"/>
      <c r="E42" s="811"/>
      <c r="F42" s="811"/>
      <c r="G42" s="811"/>
      <c r="H42" s="811"/>
      <c r="I42" s="811"/>
      <c r="J42" s="811"/>
      <c r="K42" s="811"/>
      <c r="L42" s="811"/>
      <c r="M42" s="812"/>
      <c r="N42" s="813"/>
      <c r="O42" s="814"/>
      <c r="P42" s="814"/>
      <c r="Q42" s="814"/>
      <c r="R42" s="814"/>
      <c r="S42" s="814"/>
      <c r="T42" s="814"/>
      <c r="U42" s="814"/>
      <c r="V42" s="814"/>
      <c r="W42" s="814"/>
      <c r="X42" s="814"/>
      <c r="Y42" s="814"/>
      <c r="Z42" s="814"/>
      <c r="AA42" s="814"/>
      <c r="AB42" s="814"/>
      <c r="AC42" s="814"/>
      <c r="AD42" s="814"/>
      <c r="AE42" s="814"/>
      <c r="AF42" s="814"/>
      <c r="AG42" s="814"/>
      <c r="AH42" s="814"/>
      <c r="AI42" s="814"/>
      <c r="AJ42" s="814"/>
      <c r="AK42" s="815"/>
      <c r="AL42" s="788"/>
      <c r="AM42" s="789"/>
      <c r="AN42" s="816"/>
      <c r="AO42" s="817"/>
      <c r="AP42" s="811"/>
      <c r="AQ42" s="811"/>
      <c r="AR42" s="812"/>
      <c r="AS42" s="779"/>
      <c r="AT42" s="780"/>
      <c r="AU42" s="780"/>
      <c r="AV42" s="780"/>
      <c r="AW42" s="826"/>
      <c r="AX42" s="827" t="str">
        <f t="shared" si="1"/>
        <v/>
      </c>
      <c r="AY42" s="828"/>
      <c r="AZ42" s="828"/>
      <c r="BA42" s="828"/>
      <c r="BB42" s="828"/>
      <c r="BC42" s="828"/>
      <c r="BD42" s="823"/>
      <c r="BE42" s="824"/>
      <c r="BF42" s="824"/>
      <c r="BG42" s="824"/>
      <c r="BH42" s="824"/>
      <c r="BI42" s="824"/>
      <c r="BJ42" s="824"/>
      <c r="BK42" s="824"/>
      <c r="BL42" s="824"/>
      <c r="BM42" s="825"/>
      <c r="BN42" s="216"/>
      <c r="BO42" s="274">
        <v>27</v>
      </c>
      <c r="BP42" s="242"/>
    </row>
    <row r="43" spans="1:68" s="1" customFormat="1" ht="32.15" customHeight="1" outlineLevel="1" x14ac:dyDescent="0.2">
      <c r="A43" s="836"/>
      <c r="B43" s="837"/>
      <c r="C43" s="837"/>
      <c r="D43" s="810"/>
      <c r="E43" s="811"/>
      <c r="F43" s="811"/>
      <c r="G43" s="811"/>
      <c r="H43" s="811"/>
      <c r="I43" s="811"/>
      <c r="J43" s="811"/>
      <c r="K43" s="811"/>
      <c r="L43" s="811"/>
      <c r="M43" s="812"/>
      <c r="N43" s="813"/>
      <c r="O43" s="814"/>
      <c r="P43" s="814"/>
      <c r="Q43" s="814"/>
      <c r="R43" s="814"/>
      <c r="S43" s="814"/>
      <c r="T43" s="814"/>
      <c r="U43" s="814"/>
      <c r="V43" s="814"/>
      <c r="W43" s="814"/>
      <c r="X43" s="814"/>
      <c r="Y43" s="814"/>
      <c r="Z43" s="814"/>
      <c r="AA43" s="814"/>
      <c r="AB43" s="814"/>
      <c r="AC43" s="814"/>
      <c r="AD43" s="814"/>
      <c r="AE43" s="814"/>
      <c r="AF43" s="814"/>
      <c r="AG43" s="814"/>
      <c r="AH43" s="814"/>
      <c r="AI43" s="814"/>
      <c r="AJ43" s="814"/>
      <c r="AK43" s="815"/>
      <c r="AL43" s="788"/>
      <c r="AM43" s="789"/>
      <c r="AN43" s="816"/>
      <c r="AO43" s="817"/>
      <c r="AP43" s="811"/>
      <c r="AQ43" s="811"/>
      <c r="AR43" s="812"/>
      <c r="AS43" s="779"/>
      <c r="AT43" s="780"/>
      <c r="AU43" s="780"/>
      <c r="AV43" s="780"/>
      <c r="AW43" s="826"/>
      <c r="AX43" s="827" t="str">
        <f t="shared" si="1"/>
        <v/>
      </c>
      <c r="AY43" s="828"/>
      <c r="AZ43" s="828"/>
      <c r="BA43" s="828"/>
      <c r="BB43" s="828"/>
      <c r="BC43" s="828"/>
      <c r="BD43" s="823"/>
      <c r="BE43" s="824"/>
      <c r="BF43" s="824"/>
      <c r="BG43" s="824"/>
      <c r="BH43" s="824"/>
      <c r="BI43" s="824"/>
      <c r="BJ43" s="824"/>
      <c r="BK43" s="824"/>
      <c r="BL43" s="824"/>
      <c r="BM43" s="825"/>
      <c r="BN43" s="216"/>
      <c r="BO43" s="274">
        <v>28</v>
      </c>
      <c r="BP43" s="242"/>
    </row>
    <row r="44" spans="1:68" s="1" customFormat="1" ht="32.15" customHeight="1" outlineLevel="1" x14ac:dyDescent="0.2">
      <c r="A44" s="836"/>
      <c r="B44" s="837"/>
      <c r="C44" s="837"/>
      <c r="D44" s="810"/>
      <c r="E44" s="811"/>
      <c r="F44" s="811"/>
      <c r="G44" s="811"/>
      <c r="H44" s="811"/>
      <c r="I44" s="811"/>
      <c r="J44" s="811"/>
      <c r="K44" s="811"/>
      <c r="L44" s="811"/>
      <c r="M44" s="812"/>
      <c r="N44" s="813"/>
      <c r="O44" s="814"/>
      <c r="P44" s="814"/>
      <c r="Q44" s="814"/>
      <c r="R44" s="814"/>
      <c r="S44" s="814"/>
      <c r="T44" s="814"/>
      <c r="U44" s="814"/>
      <c r="V44" s="814"/>
      <c r="W44" s="814"/>
      <c r="X44" s="814"/>
      <c r="Y44" s="814"/>
      <c r="Z44" s="814"/>
      <c r="AA44" s="814"/>
      <c r="AB44" s="814"/>
      <c r="AC44" s="814"/>
      <c r="AD44" s="814"/>
      <c r="AE44" s="814"/>
      <c r="AF44" s="814"/>
      <c r="AG44" s="814"/>
      <c r="AH44" s="814"/>
      <c r="AI44" s="814"/>
      <c r="AJ44" s="814"/>
      <c r="AK44" s="815"/>
      <c r="AL44" s="788"/>
      <c r="AM44" s="789"/>
      <c r="AN44" s="816"/>
      <c r="AO44" s="817"/>
      <c r="AP44" s="811"/>
      <c r="AQ44" s="811"/>
      <c r="AR44" s="812"/>
      <c r="AS44" s="779"/>
      <c r="AT44" s="780"/>
      <c r="AU44" s="780"/>
      <c r="AV44" s="780"/>
      <c r="AW44" s="826"/>
      <c r="AX44" s="827" t="str">
        <f t="shared" si="1"/>
        <v/>
      </c>
      <c r="AY44" s="828"/>
      <c r="AZ44" s="828"/>
      <c r="BA44" s="828"/>
      <c r="BB44" s="828"/>
      <c r="BC44" s="828"/>
      <c r="BD44" s="823"/>
      <c r="BE44" s="824"/>
      <c r="BF44" s="824"/>
      <c r="BG44" s="824"/>
      <c r="BH44" s="824"/>
      <c r="BI44" s="824"/>
      <c r="BJ44" s="824"/>
      <c r="BK44" s="824"/>
      <c r="BL44" s="824"/>
      <c r="BM44" s="825"/>
      <c r="BN44" s="216"/>
      <c r="BO44" s="274">
        <v>29</v>
      </c>
      <c r="BP44" s="242"/>
    </row>
    <row r="45" spans="1:68" s="1" customFormat="1" ht="32.15" customHeight="1" outlineLevel="1" x14ac:dyDescent="0.2">
      <c r="A45" s="836"/>
      <c r="B45" s="837"/>
      <c r="C45" s="837"/>
      <c r="D45" s="810"/>
      <c r="E45" s="811"/>
      <c r="F45" s="811"/>
      <c r="G45" s="811"/>
      <c r="H45" s="811"/>
      <c r="I45" s="811"/>
      <c r="J45" s="811"/>
      <c r="K45" s="811"/>
      <c r="L45" s="811"/>
      <c r="M45" s="812"/>
      <c r="N45" s="813"/>
      <c r="O45" s="814"/>
      <c r="P45" s="814"/>
      <c r="Q45" s="814"/>
      <c r="R45" s="814"/>
      <c r="S45" s="814"/>
      <c r="T45" s="814"/>
      <c r="U45" s="814"/>
      <c r="V45" s="814"/>
      <c r="W45" s="814"/>
      <c r="X45" s="814"/>
      <c r="Y45" s="814"/>
      <c r="Z45" s="814"/>
      <c r="AA45" s="814"/>
      <c r="AB45" s="814"/>
      <c r="AC45" s="814"/>
      <c r="AD45" s="814"/>
      <c r="AE45" s="814"/>
      <c r="AF45" s="814"/>
      <c r="AG45" s="814"/>
      <c r="AH45" s="814"/>
      <c r="AI45" s="814"/>
      <c r="AJ45" s="814"/>
      <c r="AK45" s="815"/>
      <c r="AL45" s="788"/>
      <c r="AM45" s="789"/>
      <c r="AN45" s="816"/>
      <c r="AO45" s="817"/>
      <c r="AP45" s="811"/>
      <c r="AQ45" s="811"/>
      <c r="AR45" s="812"/>
      <c r="AS45" s="779"/>
      <c r="AT45" s="780"/>
      <c r="AU45" s="780"/>
      <c r="AV45" s="780"/>
      <c r="AW45" s="826"/>
      <c r="AX45" s="827" t="str">
        <f t="shared" si="1"/>
        <v/>
      </c>
      <c r="AY45" s="828"/>
      <c r="AZ45" s="828"/>
      <c r="BA45" s="828"/>
      <c r="BB45" s="828"/>
      <c r="BC45" s="828"/>
      <c r="BD45" s="823"/>
      <c r="BE45" s="824"/>
      <c r="BF45" s="824"/>
      <c r="BG45" s="824"/>
      <c r="BH45" s="824"/>
      <c r="BI45" s="824"/>
      <c r="BJ45" s="824"/>
      <c r="BK45" s="824"/>
      <c r="BL45" s="824"/>
      <c r="BM45" s="825"/>
      <c r="BN45" s="216"/>
      <c r="BO45" s="274">
        <v>30</v>
      </c>
      <c r="BP45" s="242"/>
    </row>
    <row r="46" spans="1:68" s="1" customFormat="1" ht="32.15" customHeight="1" outlineLevel="1" x14ac:dyDescent="0.2">
      <c r="A46" s="836"/>
      <c r="B46" s="837"/>
      <c r="C46" s="837"/>
      <c r="D46" s="810"/>
      <c r="E46" s="811"/>
      <c r="F46" s="811"/>
      <c r="G46" s="811"/>
      <c r="H46" s="811"/>
      <c r="I46" s="811"/>
      <c r="J46" s="811"/>
      <c r="K46" s="811"/>
      <c r="L46" s="811"/>
      <c r="M46" s="812"/>
      <c r="N46" s="813"/>
      <c r="O46" s="814"/>
      <c r="P46" s="814"/>
      <c r="Q46" s="814"/>
      <c r="R46" s="814"/>
      <c r="S46" s="814"/>
      <c r="T46" s="814"/>
      <c r="U46" s="814"/>
      <c r="V46" s="814"/>
      <c r="W46" s="814"/>
      <c r="X46" s="814"/>
      <c r="Y46" s="814"/>
      <c r="Z46" s="814"/>
      <c r="AA46" s="814"/>
      <c r="AB46" s="814"/>
      <c r="AC46" s="814"/>
      <c r="AD46" s="814"/>
      <c r="AE46" s="814"/>
      <c r="AF46" s="814"/>
      <c r="AG46" s="814"/>
      <c r="AH46" s="814"/>
      <c r="AI46" s="814"/>
      <c r="AJ46" s="814"/>
      <c r="AK46" s="815"/>
      <c r="AL46" s="788"/>
      <c r="AM46" s="789"/>
      <c r="AN46" s="816"/>
      <c r="AO46" s="817"/>
      <c r="AP46" s="811"/>
      <c r="AQ46" s="811"/>
      <c r="AR46" s="812"/>
      <c r="AS46" s="779"/>
      <c r="AT46" s="780"/>
      <c r="AU46" s="780"/>
      <c r="AV46" s="780"/>
      <c r="AW46" s="826"/>
      <c r="AX46" s="827" t="str">
        <f t="shared" si="1"/>
        <v/>
      </c>
      <c r="AY46" s="828"/>
      <c r="AZ46" s="828"/>
      <c r="BA46" s="828"/>
      <c r="BB46" s="828"/>
      <c r="BC46" s="828"/>
      <c r="BD46" s="823"/>
      <c r="BE46" s="824"/>
      <c r="BF46" s="824"/>
      <c r="BG46" s="824"/>
      <c r="BH46" s="824"/>
      <c r="BI46" s="824"/>
      <c r="BJ46" s="824"/>
      <c r="BK46" s="824"/>
      <c r="BL46" s="824"/>
      <c r="BM46" s="825"/>
      <c r="BN46" s="216"/>
      <c r="BO46" s="274">
        <v>31</v>
      </c>
      <c r="BP46" s="242"/>
    </row>
    <row r="47" spans="1:68" s="1" customFormat="1" ht="32.15" customHeight="1" outlineLevel="1" x14ac:dyDescent="0.2">
      <c r="A47" s="836"/>
      <c r="B47" s="837"/>
      <c r="C47" s="837"/>
      <c r="D47" s="810"/>
      <c r="E47" s="811"/>
      <c r="F47" s="811"/>
      <c r="G47" s="811"/>
      <c r="H47" s="811"/>
      <c r="I47" s="811"/>
      <c r="J47" s="811"/>
      <c r="K47" s="811"/>
      <c r="L47" s="811"/>
      <c r="M47" s="812"/>
      <c r="N47" s="813"/>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5"/>
      <c r="AL47" s="788"/>
      <c r="AM47" s="789"/>
      <c r="AN47" s="816"/>
      <c r="AO47" s="817"/>
      <c r="AP47" s="811"/>
      <c r="AQ47" s="811"/>
      <c r="AR47" s="812"/>
      <c r="AS47" s="779"/>
      <c r="AT47" s="780"/>
      <c r="AU47" s="780"/>
      <c r="AV47" s="780"/>
      <c r="AW47" s="826"/>
      <c r="AX47" s="827" t="str">
        <f t="shared" si="1"/>
        <v/>
      </c>
      <c r="AY47" s="828"/>
      <c r="AZ47" s="828"/>
      <c r="BA47" s="828"/>
      <c r="BB47" s="828"/>
      <c r="BC47" s="828"/>
      <c r="BD47" s="823"/>
      <c r="BE47" s="824"/>
      <c r="BF47" s="824"/>
      <c r="BG47" s="824"/>
      <c r="BH47" s="824"/>
      <c r="BI47" s="824"/>
      <c r="BJ47" s="824"/>
      <c r="BK47" s="824"/>
      <c r="BL47" s="824"/>
      <c r="BM47" s="825"/>
      <c r="BN47" s="216"/>
      <c r="BO47" s="274">
        <v>32</v>
      </c>
      <c r="BP47" s="242"/>
    </row>
    <row r="48" spans="1:68" s="1" customFormat="1" ht="32.15" customHeight="1" outlineLevel="1" x14ac:dyDescent="0.2">
      <c r="A48" s="836"/>
      <c r="B48" s="837"/>
      <c r="C48" s="837"/>
      <c r="D48" s="810"/>
      <c r="E48" s="811"/>
      <c r="F48" s="811"/>
      <c r="G48" s="811"/>
      <c r="H48" s="811"/>
      <c r="I48" s="811"/>
      <c r="J48" s="811"/>
      <c r="K48" s="811"/>
      <c r="L48" s="811"/>
      <c r="M48" s="812"/>
      <c r="N48" s="813"/>
      <c r="O48" s="814"/>
      <c r="P48" s="814"/>
      <c r="Q48" s="814"/>
      <c r="R48" s="814"/>
      <c r="S48" s="814"/>
      <c r="T48" s="814"/>
      <c r="U48" s="814"/>
      <c r="V48" s="814"/>
      <c r="W48" s="814"/>
      <c r="X48" s="814"/>
      <c r="Y48" s="814"/>
      <c r="Z48" s="814"/>
      <c r="AA48" s="814"/>
      <c r="AB48" s="814"/>
      <c r="AC48" s="814"/>
      <c r="AD48" s="814"/>
      <c r="AE48" s="814"/>
      <c r="AF48" s="814"/>
      <c r="AG48" s="814"/>
      <c r="AH48" s="814"/>
      <c r="AI48" s="814"/>
      <c r="AJ48" s="814"/>
      <c r="AK48" s="815"/>
      <c r="AL48" s="788"/>
      <c r="AM48" s="789"/>
      <c r="AN48" s="816"/>
      <c r="AO48" s="817"/>
      <c r="AP48" s="811"/>
      <c r="AQ48" s="811"/>
      <c r="AR48" s="812"/>
      <c r="AS48" s="779"/>
      <c r="AT48" s="780"/>
      <c r="AU48" s="780"/>
      <c r="AV48" s="780"/>
      <c r="AW48" s="826"/>
      <c r="AX48" s="827" t="str">
        <f t="shared" si="1"/>
        <v/>
      </c>
      <c r="AY48" s="828"/>
      <c r="AZ48" s="828"/>
      <c r="BA48" s="828"/>
      <c r="BB48" s="828"/>
      <c r="BC48" s="828"/>
      <c r="BD48" s="823"/>
      <c r="BE48" s="824"/>
      <c r="BF48" s="824"/>
      <c r="BG48" s="824"/>
      <c r="BH48" s="824"/>
      <c r="BI48" s="824"/>
      <c r="BJ48" s="824"/>
      <c r="BK48" s="824"/>
      <c r="BL48" s="824"/>
      <c r="BM48" s="825"/>
      <c r="BN48" s="216"/>
      <c r="BO48" s="274">
        <v>33</v>
      </c>
      <c r="BP48" s="242"/>
    </row>
    <row r="49" spans="1:68" s="1" customFormat="1" ht="32.15" customHeight="1" outlineLevel="1" x14ac:dyDescent="0.2">
      <c r="A49" s="836"/>
      <c r="B49" s="837"/>
      <c r="C49" s="837"/>
      <c r="D49" s="810"/>
      <c r="E49" s="811"/>
      <c r="F49" s="811"/>
      <c r="G49" s="811"/>
      <c r="H49" s="811"/>
      <c r="I49" s="811"/>
      <c r="J49" s="811"/>
      <c r="K49" s="811"/>
      <c r="L49" s="811"/>
      <c r="M49" s="812"/>
      <c r="N49" s="813"/>
      <c r="O49" s="814"/>
      <c r="P49" s="814"/>
      <c r="Q49" s="814"/>
      <c r="R49" s="814"/>
      <c r="S49" s="814"/>
      <c r="T49" s="814"/>
      <c r="U49" s="814"/>
      <c r="V49" s="814"/>
      <c r="W49" s="814"/>
      <c r="X49" s="814"/>
      <c r="Y49" s="814"/>
      <c r="Z49" s="814"/>
      <c r="AA49" s="814"/>
      <c r="AB49" s="814"/>
      <c r="AC49" s="814"/>
      <c r="AD49" s="814"/>
      <c r="AE49" s="814"/>
      <c r="AF49" s="814"/>
      <c r="AG49" s="814"/>
      <c r="AH49" s="814"/>
      <c r="AI49" s="814"/>
      <c r="AJ49" s="814"/>
      <c r="AK49" s="815"/>
      <c r="AL49" s="788"/>
      <c r="AM49" s="789"/>
      <c r="AN49" s="816"/>
      <c r="AO49" s="817"/>
      <c r="AP49" s="811"/>
      <c r="AQ49" s="811"/>
      <c r="AR49" s="812"/>
      <c r="AS49" s="779"/>
      <c r="AT49" s="780"/>
      <c r="AU49" s="780"/>
      <c r="AV49" s="780"/>
      <c r="AW49" s="826"/>
      <c r="AX49" s="827" t="str">
        <f t="shared" si="1"/>
        <v/>
      </c>
      <c r="AY49" s="828"/>
      <c r="AZ49" s="828"/>
      <c r="BA49" s="828"/>
      <c r="BB49" s="828"/>
      <c r="BC49" s="828"/>
      <c r="BD49" s="823"/>
      <c r="BE49" s="824"/>
      <c r="BF49" s="824"/>
      <c r="BG49" s="824"/>
      <c r="BH49" s="824"/>
      <c r="BI49" s="824"/>
      <c r="BJ49" s="824"/>
      <c r="BK49" s="824"/>
      <c r="BL49" s="824"/>
      <c r="BM49" s="825"/>
      <c r="BN49" s="216"/>
      <c r="BO49" s="274">
        <v>34</v>
      </c>
      <c r="BP49" s="242"/>
    </row>
    <row r="50" spans="1:68" s="1" customFormat="1" ht="32.15" customHeight="1" outlineLevel="1" x14ac:dyDescent="0.2">
      <c r="A50" s="836"/>
      <c r="B50" s="837"/>
      <c r="C50" s="837"/>
      <c r="D50" s="810"/>
      <c r="E50" s="811"/>
      <c r="F50" s="811"/>
      <c r="G50" s="811"/>
      <c r="H50" s="811"/>
      <c r="I50" s="811"/>
      <c r="J50" s="811"/>
      <c r="K50" s="811"/>
      <c r="L50" s="811"/>
      <c r="M50" s="812"/>
      <c r="N50" s="813"/>
      <c r="O50" s="814"/>
      <c r="P50" s="814"/>
      <c r="Q50" s="814"/>
      <c r="R50" s="814"/>
      <c r="S50" s="814"/>
      <c r="T50" s="814"/>
      <c r="U50" s="814"/>
      <c r="V50" s="814"/>
      <c r="W50" s="814"/>
      <c r="X50" s="814"/>
      <c r="Y50" s="814"/>
      <c r="Z50" s="814"/>
      <c r="AA50" s="814"/>
      <c r="AB50" s="814"/>
      <c r="AC50" s="814"/>
      <c r="AD50" s="814"/>
      <c r="AE50" s="814"/>
      <c r="AF50" s="814"/>
      <c r="AG50" s="814"/>
      <c r="AH50" s="814"/>
      <c r="AI50" s="814"/>
      <c r="AJ50" s="814"/>
      <c r="AK50" s="815"/>
      <c r="AL50" s="788"/>
      <c r="AM50" s="789"/>
      <c r="AN50" s="816"/>
      <c r="AO50" s="817"/>
      <c r="AP50" s="811"/>
      <c r="AQ50" s="811"/>
      <c r="AR50" s="812"/>
      <c r="AS50" s="779"/>
      <c r="AT50" s="780"/>
      <c r="AU50" s="780"/>
      <c r="AV50" s="780"/>
      <c r="AW50" s="826"/>
      <c r="AX50" s="827" t="str">
        <f t="shared" si="1"/>
        <v/>
      </c>
      <c r="AY50" s="828"/>
      <c r="AZ50" s="828"/>
      <c r="BA50" s="828"/>
      <c r="BB50" s="828"/>
      <c r="BC50" s="828"/>
      <c r="BD50" s="823"/>
      <c r="BE50" s="824"/>
      <c r="BF50" s="824"/>
      <c r="BG50" s="824"/>
      <c r="BH50" s="824"/>
      <c r="BI50" s="824"/>
      <c r="BJ50" s="824"/>
      <c r="BK50" s="824"/>
      <c r="BL50" s="824"/>
      <c r="BM50" s="825"/>
      <c r="BN50" s="216"/>
      <c r="BO50" s="274">
        <v>35</v>
      </c>
      <c r="BP50" s="242"/>
    </row>
    <row r="51" spans="1:68" s="1" customFormat="1" ht="32.15" customHeight="1" outlineLevel="1" x14ac:dyDescent="0.2">
      <c r="A51" s="836"/>
      <c r="B51" s="837"/>
      <c r="C51" s="837"/>
      <c r="D51" s="810"/>
      <c r="E51" s="811"/>
      <c r="F51" s="811"/>
      <c r="G51" s="811"/>
      <c r="H51" s="811"/>
      <c r="I51" s="811"/>
      <c r="J51" s="811"/>
      <c r="K51" s="811"/>
      <c r="L51" s="811"/>
      <c r="M51" s="812"/>
      <c r="N51" s="813"/>
      <c r="O51" s="814"/>
      <c r="P51" s="814"/>
      <c r="Q51" s="814"/>
      <c r="R51" s="814"/>
      <c r="S51" s="814"/>
      <c r="T51" s="814"/>
      <c r="U51" s="814"/>
      <c r="V51" s="814"/>
      <c r="W51" s="814"/>
      <c r="X51" s="814"/>
      <c r="Y51" s="814"/>
      <c r="Z51" s="814"/>
      <c r="AA51" s="814"/>
      <c r="AB51" s="814"/>
      <c r="AC51" s="814"/>
      <c r="AD51" s="814"/>
      <c r="AE51" s="814"/>
      <c r="AF51" s="814"/>
      <c r="AG51" s="814"/>
      <c r="AH51" s="814"/>
      <c r="AI51" s="814"/>
      <c r="AJ51" s="814"/>
      <c r="AK51" s="815"/>
      <c r="AL51" s="788"/>
      <c r="AM51" s="789"/>
      <c r="AN51" s="816"/>
      <c r="AO51" s="817"/>
      <c r="AP51" s="811"/>
      <c r="AQ51" s="811"/>
      <c r="AR51" s="812"/>
      <c r="AS51" s="779"/>
      <c r="AT51" s="780"/>
      <c r="AU51" s="780"/>
      <c r="AV51" s="780"/>
      <c r="AW51" s="826"/>
      <c r="AX51" s="827" t="str">
        <f t="shared" si="1"/>
        <v/>
      </c>
      <c r="AY51" s="828"/>
      <c r="AZ51" s="828"/>
      <c r="BA51" s="828"/>
      <c r="BB51" s="828"/>
      <c r="BC51" s="828"/>
      <c r="BD51" s="823"/>
      <c r="BE51" s="824"/>
      <c r="BF51" s="824"/>
      <c r="BG51" s="824"/>
      <c r="BH51" s="824"/>
      <c r="BI51" s="824"/>
      <c r="BJ51" s="824"/>
      <c r="BK51" s="824"/>
      <c r="BL51" s="824"/>
      <c r="BM51" s="825"/>
      <c r="BN51" s="216"/>
      <c r="BO51" s="274">
        <v>36</v>
      </c>
      <c r="BP51" s="242"/>
    </row>
    <row r="52" spans="1:68" s="1" customFormat="1" ht="32.15" customHeight="1" outlineLevel="1" x14ac:dyDescent="0.2">
      <c r="A52" s="836"/>
      <c r="B52" s="837"/>
      <c r="C52" s="837"/>
      <c r="D52" s="810"/>
      <c r="E52" s="811"/>
      <c r="F52" s="811"/>
      <c r="G52" s="811"/>
      <c r="H52" s="811"/>
      <c r="I52" s="811"/>
      <c r="J52" s="811"/>
      <c r="K52" s="811"/>
      <c r="L52" s="811"/>
      <c r="M52" s="812"/>
      <c r="N52" s="813"/>
      <c r="O52" s="814"/>
      <c r="P52" s="814"/>
      <c r="Q52" s="814"/>
      <c r="R52" s="814"/>
      <c r="S52" s="814"/>
      <c r="T52" s="814"/>
      <c r="U52" s="814"/>
      <c r="V52" s="814"/>
      <c r="W52" s="814"/>
      <c r="X52" s="814"/>
      <c r="Y52" s="814"/>
      <c r="Z52" s="814"/>
      <c r="AA52" s="814"/>
      <c r="AB52" s="814"/>
      <c r="AC52" s="814"/>
      <c r="AD52" s="814"/>
      <c r="AE52" s="814"/>
      <c r="AF52" s="814"/>
      <c r="AG52" s="814"/>
      <c r="AH52" s="814"/>
      <c r="AI52" s="814"/>
      <c r="AJ52" s="814"/>
      <c r="AK52" s="815"/>
      <c r="AL52" s="788"/>
      <c r="AM52" s="789"/>
      <c r="AN52" s="816"/>
      <c r="AO52" s="817"/>
      <c r="AP52" s="811"/>
      <c r="AQ52" s="811"/>
      <c r="AR52" s="812"/>
      <c r="AS52" s="779"/>
      <c r="AT52" s="780"/>
      <c r="AU52" s="780"/>
      <c r="AV52" s="780"/>
      <c r="AW52" s="826"/>
      <c r="AX52" s="827" t="str">
        <f t="shared" si="1"/>
        <v/>
      </c>
      <c r="AY52" s="828"/>
      <c r="AZ52" s="828"/>
      <c r="BA52" s="828"/>
      <c r="BB52" s="828"/>
      <c r="BC52" s="828"/>
      <c r="BD52" s="823"/>
      <c r="BE52" s="824"/>
      <c r="BF52" s="824"/>
      <c r="BG52" s="824"/>
      <c r="BH52" s="824"/>
      <c r="BI52" s="824"/>
      <c r="BJ52" s="824"/>
      <c r="BK52" s="824"/>
      <c r="BL52" s="824"/>
      <c r="BM52" s="825"/>
      <c r="BN52" s="216"/>
      <c r="BO52" s="274">
        <v>37</v>
      </c>
      <c r="BP52" s="242"/>
    </row>
    <row r="53" spans="1:68" s="1" customFormat="1" ht="32.15" customHeight="1" outlineLevel="1" x14ac:dyDescent="0.2">
      <c r="A53" s="836"/>
      <c r="B53" s="837"/>
      <c r="C53" s="837"/>
      <c r="D53" s="810"/>
      <c r="E53" s="811"/>
      <c r="F53" s="811"/>
      <c r="G53" s="811"/>
      <c r="H53" s="811"/>
      <c r="I53" s="811"/>
      <c r="J53" s="811"/>
      <c r="K53" s="811"/>
      <c r="L53" s="811"/>
      <c r="M53" s="812"/>
      <c r="N53" s="813"/>
      <c r="O53" s="814"/>
      <c r="P53" s="814"/>
      <c r="Q53" s="814"/>
      <c r="R53" s="814"/>
      <c r="S53" s="814"/>
      <c r="T53" s="814"/>
      <c r="U53" s="814"/>
      <c r="V53" s="814"/>
      <c r="W53" s="814"/>
      <c r="X53" s="814"/>
      <c r="Y53" s="814"/>
      <c r="Z53" s="814"/>
      <c r="AA53" s="814"/>
      <c r="AB53" s="814"/>
      <c r="AC53" s="814"/>
      <c r="AD53" s="814"/>
      <c r="AE53" s="814"/>
      <c r="AF53" s="814"/>
      <c r="AG53" s="814"/>
      <c r="AH53" s="814"/>
      <c r="AI53" s="814"/>
      <c r="AJ53" s="814"/>
      <c r="AK53" s="815"/>
      <c r="AL53" s="788"/>
      <c r="AM53" s="789"/>
      <c r="AN53" s="816"/>
      <c r="AO53" s="817"/>
      <c r="AP53" s="811"/>
      <c r="AQ53" s="811"/>
      <c r="AR53" s="812"/>
      <c r="AS53" s="779"/>
      <c r="AT53" s="780"/>
      <c r="AU53" s="780"/>
      <c r="AV53" s="780"/>
      <c r="AW53" s="826"/>
      <c r="AX53" s="827" t="str">
        <f t="shared" si="1"/>
        <v/>
      </c>
      <c r="AY53" s="828"/>
      <c r="AZ53" s="828"/>
      <c r="BA53" s="828"/>
      <c r="BB53" s="828"/>
      <c r="BC53" s="828"/>
      <c r="BD53" s="823"/>
      <c r="BE53" s="824"/>
      <c r="BF53" s="824"/>
      <c r="BG53" s="824"/>
      <c r="BH53" s="824"/>
      <c r="BI53" s="824"/>
      <c r="BJ53" s="824"/>
      <c r="BK53" s="824"/>
      <c r="BL53" s="824"/>
      <c r="BM53" s="825"/>
      <c r="BN53" s="216"/>
      <c r="BO53" s="274">
        <v>38</v>
      </c>
      <c r="BP53" s="242"/>
    </row>
    <row r="54" spans="1:68" s="1" customFormat="1" ht="32.15" customHeight="1" outlineLevel="1" x14ac:dyDescent="0.2">
      <c r="A54" s="836"/>
      <c r="B54" s="837"/>
      <c r="C54" s="837"/>
      <c r="D54" s="810"/>
      <c r="E54" s="811"/>
      <c r="F54" s="811"/>
      <c r="G54" s="811"/>
      <c r="H54" s="811"/>
      <c r="I54" s="811"/>
      <c r="J54" s="811"/>
      <c r="K54" s="811"/>
      <c r="L54" s="811"/>
      <c r="M54" s="812"/>
      <c r="N54" s="813"/>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815"/>
      <c r="AL54" s="788"/>
      <c r="AM54" s="789"/>
      <c r="AN54" s="816"/>
      <c r="AO54" s="817"/>
      <c r="AP54" s="811"/>
      <c r="AQ54" s="811"/>
      <c r="AR54" s="812"/>
      <c r="AS54" s="779"/>
      <c r="AT54" s="780"/>
      <c r="AU54" s="780"/>
      <c r="AV54" s="780"/>
      <c r="AW54" s="826"/>
      <c r="AX54" s="827" t="str">
        <f t="shared" si="1"/>
        <v/>
      </c>
      <c r="AY54" s="828"/>
      <c r="AZ54" s="828"/>
      <c r="BA54" s="828"/>
      <c r="BB54" s="828"/>
      <c r="BC54" s="828"/>
      <c r="BD54" s="823"/>
      <c r="BE54" s="824"/>
      <c r="BF54" s="824"/>
      <c r="BG54" s="824"/>
      <c r="BH54" s="824"/>
      <c r="BI54" s="824"/>
      <c r="BJ54" s="824"/>
      <c r="BK54" s="824"/>
      <c r="BL54" s="824"/>
      <c r="BM54" s="825"/>
      <c r="BN54" s="216"/>
      <c r="BO54" s="274">
        <v>39</v>
      </c>
      <c r="BP54" s="242"/>
    </row>
    <row r="55" spans="1:68" s="1" customFormat="1" ht="32.15" customHeight="1" outlineLevel="1" x14ac:dyDescent="0.2">
      <c r="A55" s="836"/>
      <c r="B55" s="837"/>
      <c r="C55" s="837"/>
      <c r="D55" s="810"/>
      <c r="E55" s="811"/>
      <c r="F55" s="811"/>
      <c r="G55" s="811"/>
      <c r="H55" s="811"/>
      <c r="I55" s="811"/>
      <c r="J55" s="811"/>
      <c r="K55" s="811"/>
      <c r="L55" s="811"/>
      <c r="M55" s="812"/>
      <c r="N55" s="813"/>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5"/>
      <c r="AL55" s="788"/>
      <c r="AM55" s="789"/>
      <c r="AN55" s="816"/>
      <c r="AO55" s="817"/>
      <c r="AP55" s="811"/>
      <c r="AQ55" s="811"/>
      <c r="AR55" s="812"/>
      <c r="AS55" s="779"/>
      <c r="AT55" s="780"/>
      <c r="AU55" s="780"/>
      <c r="AV55" s="780"/>
      <c r="AW55" s="826"/>
      <c r="AX55" s="827" t="str">
        <f t="shared" si="1"/>
        <v/>
      </c>
      <c r="AY55" s="828"/>
      <c r="AZ55" s="828"/>
      <c r="BA55" s="828"/>
      <c r="BB55" s="828"/>
      <c r="BC55" s="828"/>
      <c r="BD55" s="823"/>
      <c r="BE55" s="824"/>
      <c r="BF55" s="824"/>
      <c r="BG55" s="824"/>
      <c r="BH55" s="824"/>
      <c r="BI55" s="824"/>
      <c r="BJ55" s="824"/>
      <c r="BK55" s="824"/>
      <c r="BL55" s="824"/>
      <c r="BM55" s="825"/>
      <c r="BN55" s="216"/>
      <c r="BO55" s="274">
        <v>40</v>
      </c>
      <c r="BP55" s="242"/>
    </row>
    <row r="56" spans="1:68" s="1" customFormat="1" ht="32.15" customHeight="1" outlineLevel="1" x14ac:dyDescent="0.2">
      <c r="A56" s="836"/>
      <c r="B56" s="837"/>
      <c r="C56" s="837"/>
      <c r="D56" s="887"/>
      <c r="E56" s="888"/>
      <c r="F56" s="888"/>
      <c r="G56" s="888"/>
      <c r="H56" s="888"/>
      <c r="I56" s="888"/>
      <c r="J56" s="888"/>
      <c r="K56" s="888"/>
      <c r="L56" s="888"/>
      <c r="M56" s="889"/>
      <c r="N56" s="890"/>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2"/>
      <c r="AL56" s="865"/>
      <c r="AM56" s="866"/>
      <c r="AN56" s="893"/>
      <c r="AO56" s="894"/>
      <c r="AP56" s="888"/>
      <c r="AQ56" s="888"/>
      <c r="AR56" s="889"/>
      <c r="AS56" s="782"/>
      <c r="AT56" s="783"/>
      <c r="AU56" s="783"/>
      <c r="AV56" s="783"/>
      <c r="AW56" s="784"/>
      <c r="AX56" s="821" t="str">
        <f t="shared" si="1"/>
        <v/>
      </c>
      <c r="AY56" s="822"/>
      <c r="AZ56" s="822"/>
      <c r="BA56" s="822"/>
      <c r="BB56" s="822"/>
      <c r="BC56" s="822"/>
      <c r="BD56" s="793"/>
      <c r="BE56" s="794"/>
      <c r="BF56" s="794"/>
      <c r="BG56" s="794"/>
      <c r="BH56" s="794"/>
      <c r="BI56" s="794"/>
      <c r="BJ56" s="794"/>
      <c r="BK56" s="794"/>
      <c r="BL56" s="794"/>
      <c r="BM56" s="795"/>
      <c r="BN56" s="216"/>
      <c r="BO56" s="274">
        <v>41</v>
      </c>
      <c r="BP56" s="242"/>
    </row>
    <row r="57" spans="1:68" s="1" customFormat="1" ht="32.15" customHeight="1" thickBot="1" x14ac:dyDescent="0.25">
      <c r="A57" s="838"/>
      <c r="B57" s="839"/>
      <c r="C57" s="839"/>
      <c r="D57" s="884" t="s">
        <v>73</v>
      </c>
      <c r="E57" s="885"/>
      <c r="F57" s="885"/>
      <c r="G57" s="885"/>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6"/>
      <c r="AX57" s="799">
        <f>SUM(AX27:BC56)</f>
        <v>0</v>
      </c>
      <c r="AY57" s="800"/>
      <c r="AZ57" s="800"/>
      <c r="BA57" s="800"/>
      <c r="BB57" s="800"/>
      <c r="BC57" s="800"/>
      <c r="BD57" s="801"/>
      <c r="BE57" s="802"/>
      <c r="BF57" s="802"/>
      <c r="BG57" s="802"/>
      <c r="BH57" s="802"/>
      <c r="BI57" s="802"/>
      <c r="BJ57" s="802"/>
      <c r="BK57" s="802"/>
      <c r="BL57" s="802"/>
      <c r="BM57" s="803"/>
      <c r="BN57" s="216"/>
      <c r="BO57" s="274">
        <v>42</v>
      </c>
      <c r="BP57" s="242"/>
    </row>
    <row r="58" spans="1:68" s="1" customFormat="1" ht="32.15" customHeight="1" thickBot="1" x14ac:dyDescent="0.25">
      <c r="A58" s="309"/>
      <c r="B58" s="309"/>
      <c r="C58" s="309"/>
      <c r="D58" s="315"/>
      <c r="E58" s="315"/>
      <c r="F58" s="315"/>
      <c r="G58" s="315"/>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c r="AE58" s="315"/>
      <c r="AF58" s="315"/>
      <c r="AG58" s="315"/>
      <c r="AH58" s="315"/>
      <c r="AI58" s="315"/>
      <c r="AJ58" s="315"/>
      <c r="AK58" s="315"/>
      <c r="AL58" s="315"/>
      <c r="AM58" s="315"/>
      <c r="AN58" s="315"/>
      <c r="AO58" s="315"/>
      <c r="AP58" s="315"/>
      <c r="AQ58" s="315"/>
      <c r="AR58" s="315"/>
      <c r="AS58" s="315"/>
      <c r="AT58" s="315"/>
      <c r="AU58" s="315"/>
      <c r="AV58" s="315"/>
      <c r="AW58" s="315"/>
      <c r="AX58" s="278"/>
      <c r="AY58" s="278"/>
      <c r="AZ58" s="278"/>
      <c r="BA58" s="278"/>
      <c r="BB58" s="278"/>
      <c r="BC58" s="278"/>
      <c r="BD58" s="278"/>
      <c r="BE58" s="278"/>
      <c r="BF58" s="278"/>
      <c r="BG58" s="278"/>
      <c r="BH58" s="278"/>
      <c r="BI58" s="278"/>
      <c r="BJ58" s="278"/>
      <c r="BK58" s="278"/>
      <c r="BL58" s="278"/>
      <c r="BM58" s="278"/>
      <c r="BN58" s="216"/>
      <c r="BO58" s="50"/>
      <c r="BP58" s="316"/>
    </row>
    <row r="59" spans="1:68" ht="32.15" customHeight="1" thickBot="1" x14ac:dyDescent="0.25">
      <c r="A59" s="804" t="s">
        <v>392</v>
      </c>
      <c r="B59" s="805"/>
      <c r="C59" s="805"/>
      <c r="D59" s="805"/>
      <c r="E59" s="805"/>
      <c r="F59" s="805"/>
      <c r="G59" s="805"/>
      <c r="H59" s="805"/>
      <c r="I59" s="805"/>
      <c r="J59" s="805"/>
      <c r="K59" s="805"/>
      <c r="L59" s="805"/>
      <c r="M59" s="805"/>
      <c r="N59" s="805"/>
      <c r="O59" s="805"/>
      <c r="P59" s="805"/>
      <c r="Q59" s="805"/>
      <c r="R59" s="805"/>
      <c r="S59" s="805"/>
      <c r="T59" s="805"/>
      <c r="U59" s="805"/>
      <c r="V59" s="805"/>
      <c r="W59" s="805"/>
      <c r="X59" s="805"/>
      <c r="Y59" s="805"/>
      <c r="Z59" s="805"/>
      <c r="AA59" s="805"/>
      <c r="AB59" s="805"/>
      <c r="AC59" s="805"/>
      <c r="AD59" s="805"/>
      <c r="AE59" s="805"/>
      <c r="AF59" s="805"/>
      <c r="AG59" s="805"/>
      <c r="AH59" s="805"/>
      <c r="AI59" s="805"/>
      <c r="AJ59" s="805"/>
      <c r="AK59" s="805"/>
      <c r="AL59" s="805"/>
      <c r="AM59" s="805"/>
      <c r="AN59" s="805"/>
      <c r="AO59" s="805"/>
      <c r="AP59" s="805"/>
      <c r="AQ59" s="805"/>
      <c r="AR59" s="805"/>
      <c r="AS59" s="805"/>
      <c r="AT59" s="805"/>
      <c r="AU59" s="805"/>
      <c r="AV59" s="805"/>
      <c r="AW59" s="806"/>
      <c r="AX59" s="807">
        <f>SUM(AX23+AX57)</f>
        <v>0</v>
      </c>
      <c r="AY59" s="808"/>
      <c r="AZ59" s="808"/>
      <c r="BA59" s="808"/>
      <c r="BB59" s="808"/>
      <c r="BC59" s="809"/>
      <c r="BD59" s="212"/>
      <c r="BE59" s="212"/>
      <c r="BF59" s="212"/>
      <c r="BG59" s="212"/>
      <c r="BH59" s="212"/>
      <c r="BI59" s="212"/>
      <c r="BJ59" s="212"/>
      <c r="BK59" s="212"/>
      <c r="BL59" s="212"/>
      <c r="BM59" s="212"/>
      <c r="BN59" s="212"/>
      <c r="BO59" s="208">
        <v>43</v>
      </c>
      <c r="BP59" s="242"/>
    </row>
    <row r="60" spans="1:68" ht="15.6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N60" s="213"/>
    </row>
    <row r="61" spans="1:68" ht="13.5" customHeight="1" x14ac:dyDescent="0.2"/>
    <row r="62" spans="1:68" ht="13.5" customHeight="1" x14ac:dyDescent="0.2"/>
    <row r="63" spans="1:68" ht="13.5" customHeight="1" x14ac:dyDescent="0.2"/>
    <row r="64" spans="1:68" ht="13.5" customHeight="1" x14ac:dyDescent="0.2"/>
    <row r="65" spans="1:66" ht="13.5" customHeight="1" x14ac:dyDescent="0.2"/>
    <row r="66" spans="1:66" ht="13.5" customHeight="1" x14ac:dyDescent="0.2"/>
    <row r="67" spans="1:66" ht="13.5" customHeight="1" x14ac:dyDescent="0.2"/>
    <row r="68" spans="1:66" ht="13.5" customHeight="1" x14ac:dyDescent="0.2"/>
    <row r="69" spans="1:66" ht="13.5" customHeight="1" x14ac:dyDescent="0.2"/>
    <row r="70" spans="1:66" ht="13.5" customHeight="1" x14ac:dyDescent="0.2">
      <c r="BD70" s="271"/>
      <c r="BE70" s="271"/>
      <c r="BF70" s="271"/>
      <c r="BG70" s="271"/>
      <c r="BH70" s="271"/>
      <c r="BI70" s="271"/>
      <c r="BJ70" s="271"/>
      <c r="BK70" s="271"/>
      <c r="BL70" s="271"/>
      <c r="BM70" s="271"/>
    </row>
    <row r="71" spans="1:66" ht="13.5" customHeight="1" x14ac:dyDescent="0.2">
      <c r="A71" s="271"/>
      <c r="B71" s="271"/>
      <c r="C71" s="271"/>
      <c r="D71" s="271"/>
      <c r="E71" s="271"/>
      <c r="F71" s="271"/>
      <c r="G71" s="271"/>
      <c r="H71" s="271"/>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c r="AP71" s="271"/>
      <c r="AQ71" s="271"/>
      <c r="AR71" s="271"/>
      <c r="AS71" s="271"/>
      <c r="AT71" s="271"/>
      <c r="AU71" s="271"/>
      <c r="AV71" s="271"/>
      <c r="AW71" s="271"/>
      <c r="AX71" s="271"/>
      <c r="AY71" s="271"/>
      <c r="AZ71" s="271"/>
      <c r="BA71" s="271"/>
      <c r="BB71" s="271"/>
      <c r="BC71" s="271"/>
      <c r="BD71" s="271"/>
      <c r="BE71" s="271"/>
      <c r="BF71" s="271"/>
      <c r="BG71" s="271"/>
      <c r="BH71" s="271"/>
      <c r="BI71" s="271"/>
      <c r="BJ71" s="271"/>
      <c r="BK71" s="271"/>
      <c r="BL71" s="271"/>
      <c r="BM71" s="271"/>
      <c r="BN71" s="271"/>
    </row>
    <row r="72" spans="1:66" ht="13.5" customHeight="1" x14ac:dyDescent="0.2">
      <c r="A72" s="271"/>
      <c r="B72" s="271"/>
      <c r="C72" s="271"/>
      <c r="D72" s="271"/>
      <c r="E72" s="271"/>
      <c r="F72" s="271"/>
      <c r="G72" s="271"/>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c r="AP72" s="271"/>
      <c r="AQ72" s="271"/>
      <c r="AR72" s="271"/>
      <c r="AS72" s="271"/>
      <c r="AT72" s="271"/>
      <c r="AU72" s="271"/>
      <c r="AV72" s="271"/>
      <c r="AW72" s="271"/>
      <c r="AX72" s="271"/>
      <c r="AY72" s="271"/>
      <c r="AZ72" s="271"/>
      <c r="BA72" s="271"/>
      <c r="BB72" s="271"/>
      <c r="BC72" s="271"/>
      <c r="BD72" s="44"/>
      <c r="BE72" s="44"/>
      <c r="BF72" s="44"/>
      <c r="BG72" s="44"/>
      <c r="BH72" s="44"/>
      <c r="BI72" s="44"/>
      <c r="BJ72" s="44"/>
      <c r="BK72" s="44"/>
      <c r="BL72" s="44"/>
      <c r="BM72" s="44"/>
      <c r="BN72" s="271"/>
    </row>
    <row r="73" spans="1:66" ht="13.5" customHeight="1" x14ac:dyDescent="0.2">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N73" s="44"/>
    </row>
    <row r="74" spans="1:66" ht="13.5" customHeight="1" x14ac:dyDescent="0.2"/>
    <row r="75" spans="1:66" ht="13.5" customHeight="1" x14ac:dyDescent="0.2"/>
    <row r="76" spans="1:66" ht="13.5" customHeight="1" x14ac:dyDescent="0.2"/>
    <row r="77" spans="1:66" ht="13.5" customHeight="1" x14ac:dyDescent="0.2"/>
  </sheetData>
  <sheetProtection algorithmName="SHA-512" hashValue="oky6tbn5X8XHW0y+cFGF2emTFO4xfUMaXO3xE71Gohgab1SLcCHSSl68fHwen8b8qF7wC875brkHoz9m6EX+aA==" saltValue="dZHwVIFKr43aQa9MTr8a9A==" spinCount="100000" sheet="1" objects="1" formatColumns="0" formatRows="0"/>
  <mergeCells count="313">
    <mergeCell ref="AN23:AQ23"/>
    <mergeCell ref="AS23:AW23"/>
    <mergeCell ref="D23:AM23"/>
    <mergeCell ref="AK17:AM17"/>
    <mergeCell ref="AN17:AQ17"/>
    <mergeCell ref="AS17:AW17"/>
    <mergeCell ref="AX17:BC17"/>
    <mergeCell ref="P18:AJ18"/>
    <mergeCell ref="AK18:AM18"/>
    <mergeCell ref="AN18:AQ18"/>
    <mergeCell ref="AS18:AW18"/>
    <mergeCell ref="AX18:BC18"/>
    <mergeCell ref="D20:O20"/>
    <mergeCell ref="AX20:BC20"/>
    <mergeCell ref="D22:O22"/>
    <mergeCell ref="AX22:BC22"/>
    <mergeCell ref="AX23:BC23"/>
    <mergeCell ref="P13:AJ13"/>
    <mergeCell ref="AK13:AM13"/>
    <mergeCell ref="AN13:AQ13"/>
    <mergeCell ref="AS13:AW13"/>
    <mergeCell ref="AX13:BC13"/>
    <mergeCell ref="P14:AJ14"/>
    <mergeCell ref="AK14:AM14"/>
    <mergeCell ref="AN14:AQ14"/>
    <mergeCell ref="AS14:AW14"/>
    <mergeCell ref="AX14:BC14"/>
    <mergeCell ref="A1:BM1"/>
    <mergeCell ref="A2:BM2"/>
    <mergeCell ref="A5:BC5"/>
    <mergeCell ref="A9:H9"/>
    <mergeCell ref="A11:M11"/>
    <mergeCell ref="A12:C12"/>
    <mergeCell ref="D12:O12"/>
    <mergeCell ref="AS12:AW12"/>
    <mergeCell ref="AX12:BC12"/>
    <mergeCell ref="BD12:BM12"/>
    <mergeCell ref="P12:AJ12"/>
    <mergeCell ref="AK12:AM12"/>
    <mergeCell ref="AN12:AR12"/>
    <mergeCell ref="A13:C23"/>
    <mergeCell ref="D13:O13"/>
    <mergeCell ref="BD13:BM13"/>
    <mergeCell ref="D14:O14"/>
    <mergeCell ref="BD15:BM15"/>
    <mergeCell ref="D16:O16"/>
    <mergeCell ref="AX16:BC16"/>
    <mergeCell ref="BD16:BM16"/>
    <mergeCell ref="BD14:BM14"/>
    <mergeCell ref="D15:O15"/>
    <mergeCell ref="AX15:BC15"/>
    <mergeCell ref="D18:O18"/>
    <mergeCell ref="BD18:BM18"/>
    <mergeCell ref="D17:O17"/>
    <mergeCell ref="BD17:BM17"/>
    <mergeCell ref="P15:AJ15"/>
    <mergeCell ref="AK15:AM15"/>
    <mergeCell ref="AN15:AQ15"/>
    <mergeCell ref="AS15:AW15"/>
    <mergeCell ref="P16:AJ16"/>
    <mergeCell ref="AK16:AM16"/>
    <mergeCell ref="AN16:AQ16"/>
    <mergeCell ref="AS16:AW16"/>
    <mergeCell ref="P17:AJ17"/>
    <mergeCell ref="BD20:BM20"/>
    <mergeCell ref="D19:O19"/>
    <mergeCell ref="AX19:BC19"/>
    <mergeCell ref="BD19:BM19"/>
    <mergeCell ref="P19:AJ19"/>
    <mergeCell ref="AK19:AM19"/>
    <mergeCell ref="AN19:AQ19"/>
    <mergeCell ref="AS19:AW19"/>
    <mergeCell ref="P20:AJ20"/>
    <mergeCell ref="AK20:AM20"/>
    <mergeCell ref="AN20:AQ20"/>
    <mergeCell ref="AS20:AW20"/>
    <mergeCell ref="BD22:BM22"/>
    <mergeCell ref="D21:O21"/>
    <mergeCell ref="AX21:BC21"/>
    <mergeCell ref="BD21:BM21"/>
    <mergeCell ref="P21:AJ21"/>
    <mergeCell ref="AK21:AM21"/>
    <mergeCell ref="AN21:AQ21"/>
    <mergeCell ref="AS21:AW21"/>
    <mergeCell ref="P22:AJ22"/>
    <mergeCell ref="AK22:AM22"/>
    <mergeCell ref="AN22:AQ22"/>
    <mergeCell ref="AS22:AW22"/>
    <mergeCell ref="BD23:BM23"/>
    <mergeCell ref="A25:M25"/>
    <mergeCell ref="A26:C57"/>
    <mergeCell ref="D26:M26"/>
    <mergeCell ref="N26:AK26"/>
    <mergeCell ref="AL26:AN26"/>
    <mergeCell ref="AO26:AR26"/>
    <mergeCell ref="AS26:AW26"/>
    <mergeCell ref="AX26:BC26"/>
    <mergeCell ref="BD26:BM26"/>
    <mergeCell ref="D27:M27"/>
    <mergeCell ref="N27:AK27"/>
    <mergeCell ref="AL27:AN27"/>
    <mergeCell ref="AO27:AR27"/>
    <mergeCell ref="AS27:AW27"/>
    <mergeCell ref="AX27:BC27"/>
    <mergeCell ref="BD27:BM27"/>
    <mergeCell ref="BD28:BM28"/>
    <mergeCell ref="D29:M29"/>
    <mergeCell ref="N29:AK29"/>
    <mergeCell ref="AL29:AN29"/>
    <mergeCell ref="AO29:AR29"/>
    <mergeCell ref="AS29:AW29"/>
    <mergeCell ref="AX29:BC29"/>
    <mergeCell ref="BD29:BM29"/>
    <mergeCell ref="D28:M28"/>
    <mergeCell ref="N28:AK28"/>
    <mergeCell ref="AL28:AN28"/>
    <mergeCell ref="AO28:AR28"/>
    <mergeCell ref="AS28:AW28"/>
    <mergeCell ref="AX28:BC28"/>
    <mergeCell ref="BD30:BM30"/>
    <mergeCell ref="D31:M31"/>
    <mergeCell ref="N31:AK31"/>
    <mergeCell ref="AL31:AN31"/>
    <mergeCell ref="AO31:AR31"/>
    <mergeCell ref="AS31:AW31"/>
    <mergeCell ref="AX31:BC31"/>
    <mergeCell ref="BD31:BM31"/>
    <mergeCell ref="D30:M30"/>
    <mergeCell ref="N30:AK30"/>
    <mergeCell ref="AL30:AN30"/>
    <mergeCell ref="AO30:AR30"/>
    <mergeCell ref="AS30:AW30"/>
    <mergeCell ref="AX30:BC30"/>
    <mergeCell ref="BD32:BM32"/>
    <mergeCell ref="D33:M33"/>
    <mergeCell ref="N33:AK33"/>
    <mergeCell ref="AL33:AN33"/>
    <mergeCell ref="AO33:AR33"/>
    <mergeCell ref="AS33:AW33"/>
    <mergeCell ref="AX33:BC33"/>
    <mergeCell ref="BD33:BM33"/>
    <mergeCell ref="D32:M32"/>
    <mergeCell ref="N32:AK32"/>
    <mergeCell ref="AL32:AN32"/>
    <mergeCell ref="AO32:AR32"/>
    <mergeCell ref="AS32:AW32"/>
    <mergeCell ref="AX32:BC32"/>
    <mergeCell ref="BD34:BM34"/>
    <mergeCell ref="D35:M35"/>
    <mergeCell ref="N35:AK35"/>
    <mergeCell ref="AL35:AN35"/>
    <mergeCell ref="AO35:AR35"/>
    <mergeCell ref="AS35:AW35"/>
    <mergeCell ref="AX35:BC35"/>
    <mergeCell ref="BD35:BM35"/>
    <mergeCell ref="D34:M34"/>
    <mergeCell ref="N34:AK34"/>
    <mergeCell ref="AL34:AN34"/>
    <mergeCell ref="AO34:AR34"/>
    <mergeCell ref="AS34:AW34"/>
    <mergeCell ref="AX34:BC34"/>
    <mergeCell ref="BD36:BM36"/>
    <mergeCell ref="D37:M37"/>
    <mergeCell ref="N37:AK37"/>
    <mergeCell ref="AL37:AN37"/>
    <mergeCell ref="AO37:AR37"/>
    <mergeCell ref="AS37:AW37"/>
    <mergeCell ref="AX37:BC37"/>
    <mergeCell ref="BD37:BM37"/>
    <mergeCell ref="D36:M36"/>
    <mergeCell ref="N36:AK36"/>
    <mergeCell ref="AL36:AN36"/>
    <mergeCell ref="AO36:AR36"/>
    <mergeCell ref="AS36:AW36"/>
    <mergeCell ref="AX36:BC36"/>
    <mergeCell ref="BD38:BM38"/>
    <mergeCell ref="D39:M39"/>
    <mergeCell ref="N39:AK39"/>
    <mergeCell ref="AL39:AN39"/>
    <mergeCell ref="AO39:AR39"/>
    <mergeCell ref="AS39:AW39"/>
    <mergeCell ref="AX39:BC39"/>
    <mergeCell ref="BD39:BM39"/>
    <mergeCell ref="D38:M38"/>
    <mergeCell ref="N38:AK38"/>
    <mergeCell ref="AL38:AN38"/>
    <mergeCell ref="AO38:AR38"/>
    <mergeCell ref="AS38:AW38"/>
    <mergeCell ref="AX38:BC38"/>
    <mergeCell ref="BD40:BM40"/>
    <mergeCell ref="D41:M41"/>
    <mergeCell ref="N41:AK41"/>
    <mergeCell ref="AL41:AN41"/>
    <mergeCell ref="AO41:AR41"/>
    <mergeCell ref="AS41:AW41"/>
    <mergeCell ref="AX41:BC41"/>
    <mergeCell ref="BD41:BM41"/>
    <mergeCell ref="D40:M40"/>
    <mergeCell ref="N40:AK40"/>
    <mergeCell ref="AL40:AN40"/>
    <mergeCell ref="AO40:AR40"/>
    <mergeCell ref="AS40:AW40"/>
    <mergeCell ref="AX40:BC40"/>
    <mergeCell ref="BD42:BM42"/>
    <mergeCell ref="D43:M43"/>
    <mergeCell ref="N43:AK43"/>
    <mergeCell ref="AL43:AN43"/>
    <mergeCell ref="AO43:AR43"/>
    <mergeCell ref="AS43:AW43"/>
    <mergeCell ref="AX43:BC43"/>
    <mergeCell ref="BD43:BM43"/>
    <mergeCell ref="D42:M42"/>
    <mergeCell ref="N42:AK42"/>
    <mergeCell ref="AL42:AN42"/>
    <mergeCell ref="AO42:AR42"/>
    <mergeCell ref="AS42:AW42"/>
    <mergeCell ref="AX42:BC42"/>
    <mergeCell ref="BD44:BM44"/>
    <mergeCell ref="D45:M45"/>
    <mergeCell ref="N45:AK45"/>
    <mergeCell ref="AL45:AN45"/>
    <mergeCell ref="AO45:AR45"/>
    <mergeCell ref="AS45:AW45"/>
    <mergeCell ref="AX45:BC45"/>
    <mergeCell ref="BD45:BM45"/>
    <mergeCell ref="D44:M44"/>
    <mergeCell ref="N44:AK44"/>
    <mergeCell ref="AL44:AN44"/>
    <mergeCell ref="AO44:AR44"/>
    <mergeCell ref="AS44:AW44"/>
    <mergeCell ref="AX44:BC44"/>
    <mergeCell ref="BD46:BM46"/>
    <mergeCell ref="D47:M47"/>
    <mergeCell ref="N47:AK47"/>
    <mergeCell ref="AL47:AN47"/>
    <mergeCell ref="AO47:AR47"/>
    <mergeCell ref="AS47:AW47"/>
    <mergeCell ref="AX47:BC47"/>
    <mergeCell ref="BD47:BM47"/>
    <mergeCell ref="D46:M46"/>
    <mergeCell ref="N46:AK46"/>
    <mergeCell ref="AL46:AN46"/>
    <mergeCell ref="AO46:AR46"/>
    <mergeCell ref="AS46:AW46"/>
    <mergeCell ref="AX46:BC46"/>
    <mergeCell ref="BD48:BM48"/>
    <mergeCell ref="D49:M49"/>
    <mergeCell ref="N49:AK49"/>
    <mergeCell ref="AL49:AN49"/>
    <mergeCell ref="AO49:AR49"/>
    <mergeCell ref="AS49:AW49"/>
    <mergeCell ref="AX49:BC49"/>
    <mergeCell ref="BD49:BM49"/>
    <mergeCell ref="D48:M48"/>
    <mergeCell ref="N48:AK48"/>
    <mergeCell ref="AL48:AN48"/>
    <mergeCell ref="AO48:AR48"/>
    <mergeCell ref="AS48:AW48"/>
    <mergeCell ref="AX48:BC48"/>
    <mergeCell ref="BD50:BM50"/>
    <mergeCell ref="D51:M51"/>
    <mergeCell ref="N51:AK51"/>
    <mergeCell ref="AL51:AN51"/>
    <mergeCell ref="AO51:AR51"/>
    <mergeCell ref="AS51:AW51"/>
    <mergeCell ref="AX51:BC51"/>
    <mergeCell ref="BD51:BM51"/>
    <mergeCell ref="D50:M50"/>
    <mergeCell ref="N50:AK50"/>
    <mergeCell ref="AL50:AN50"/>
    <mergeCell ref="AO50:AR50"/>
    <mergeCell ref="AS50:AW50"/>
    <mergeCell ref="AX50:BC50"/>
    <mergeCell ref="BD52:BM52"/>
    <mergeCell ref="D53:M53"/>
    <mergeCell ref="N53:AK53"/>
    <mergeCell ref="AL53:AN53"/>
    <mergeCell ref="AO53:AR53"/>
    <mergeCell ref="AS53:AW53"/>
    <mergeCell ref="AX53:BC53"/>
    <mergeCell ref="BD53:BM53"/>
    <mergeCell ref="D52:M52"/>
    <mergeCell ref="N52:AK52"/>
    <mergeCell ref="AL52:AN52"/>
    <mergeCell ref="AO52:AR52"/>
    <mergeCell ref="AS52:AW52"/>
    <mergeCell ref="AX52:BC52"/>
    <mergeCell ref="BD54:BM54"/>
    <mergeCell ref="D55:M55"/>
    <mergeCell ref="N55:AK55"/>
    <mergeCell ref="AL55:AN55"/>
    <mergeCell ref="AO55:AR55"/>
    <mergeCell ref="AS55:AW55"/>
    <mergeCell ref="AX55:BC55"/>
    <mergeCell ref="BD55:BM55"/>
    <mergeCell ref="D54:M54"/>
    <mergeCell ref="N54:AK54"/>
    <mergeCell ref="AL54:AN54"/>
    <mergeCell ref="AO54:AR54"/>
    <mergeCell ref="AS54:AW54"/>
    <mergeCell ref="AX54:BC54"/>
    <mergeCell ref="BD56:BM56"/>
    <mergeCell ref="D57:AW57"/>
    <mergeCell ref="AX57:BC57"/>
    <mergeCell ref="BD57:BM57"/>
    <mergeCell ref="A59:AW59"/>
    <mergeCell ref="AX59:BC59"/>
    <mergeCell ref="D56:M56"/>
    <mergeCell ref="N56:AK56"/>
    <mergeCell ref="AL56:AN56"/>
    <mergeCell ref="AO56:AR56"/>
    <mergeCell ref="AS56:AW56"/>
    <mergeCell ref="AX56:BC56"/>
  </mergeCells>
  <phoneticPr fontId="28"/>
  <dataValidations count="9">
    <dataValidation type="list" allowBlank="1" showInputMessage="1" showErrorMessage="1" sqref="D27:D56" xr:uid="{0E254D7F-779D-421E-82D3-BEF01B57B546}">
      <formula1>"取付に必要な施工費,取付に必要な部材費,解体・脱着・撤去費,その他"</formula1>
    </dataValidation>
    <dataValidation type="custom" imeMode="disabled" allowBlank="1" showInputMessage="1" showErrorMessage="1" errorTitle="入力エラー" error="小数点以下の入力はできません。" sqref="AS27:AW56 AS13:AW23" xr:uid="{9A4A5AF6-8D7B-4777-ACB1-E25B5DA49432}">
      <formula1>AS13-ROUNDDOWN(AS13,0)=0</formula1>
    </dataValidation>
    <dataValidation type="custom" imeMode="disabled" allowBlank="1" showInputMessage="1" showErrorMessage="1" errorTitle="入力エラー" error="小数点は第二位まで、三位以下切り捨てで入力して下さい。" sqref="AS25:AV25 AS24 AN23:AQ23" xr:uid="{DD06BEB4-9ED5-4D48-BB05-E3476C202CF6}">
      <formula1>AN23-ROUNDDOWN(AN23,2)=0</formula1>
    </dataValidation>
    <dataValidation type="whole" imeMode="disabled" operator="greaterThan" allowBlank="1" showInputMessage="1" showErrorMessage="1" sqref="BN13:BN58 AX57:BC58 BD24:BM25 BD58:BM58 AX23:BC25" xr:uid="{D8FD2C35-453E-4135-83B6-67954687DFDA}">
      <formula1>0</formula1>
    </dataValidation>
    <dataValidation type="custom" imeMode="disabled" allowBlank="1" showInputMessage="1" showErrorMessage="1" error="小数点は第1位まで、2位以下切り捨てで入力して下さい。" sqref="AK13:AM22" xr:uid="{C56F0C79-247F-4DE6-8FCB-1B89485C03DD}">
      <formula1>AK13-ROUNDDOWN(AK13,1)=0</formula1>
    </dataValidation>
    <dataValidation type="list" allowBlank="1" showInputMessage="1" sqref="AO27:AR56" xr:uid="{6ADE75ED-F7CE-49F5-A784-93F7DF435D8F}">
      <formula1>"式,人工,個,箇所,台,枚,組,m,㎡,㎥"</formula1>
    </dataValidation>
    <dataValidation imeMode="disabled" allowBlank="1" showInputMessage="1" showErrorMessage="1" sqref="AX59:BN59" xr:uid="{9464C850-C05B-42C4-A44A-2DDFDA486CF1}"/>
    <dataValidation type="custom" imeMode="disabled" allowBlank="1" showInputMessage="1" showErrorMessage="1" errorTitle="入力エラー" error="小数点は第2位まで、3位以下四捨五入で入力して下さい。" sqref="AN13:AQ22" xr:uid="{7416B8C1-55F6-4115-8225-B4A0E336E01B}">
      <formula1>AN13-ROUND(AN13,2)=0</formula1>
    </dataValidation>
    <dataValidation type="custom" imeMode="disabled" operator="greaterThanOrEqual" allowBlank="1" showInputMessage="1" showErrorMessage="1" errorTitle="入力エラー" error="小数点は第2位まで入力して下さい。" sqref="AL27:AN56" xr:uid="{56EA83A3-0336-4DFD-B6F1-B01CADBDF56D}">
      <formula1>AL27-ROUND(AL27,2)=0</formula1>
    </dataValidation>
  </dataValidations>
  <printOptions horizontalCentered="1"/>
  <pageMargins left="0.11811023622047245" right="0.11811023622047245" top="0.43307086614173229" bottom="0.15748031496062992" header="0.31496062992125984" footer="0.11811023622047245"/>
  <pageSetup paperSize="9" scale="4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3516F-0C09-47C6-9D64-BCBDCA89098B}">
  <sheetPr>
    <pageSetUpPr fitToPage="1"/>
  </sheetPr>
  <dimension ref="A1:BQ76"/>
  <sheetViews>
    <sheetView showGridLines="0" showZeros="0" view="pageBreakPreview" zoomScale="60" zoomScaleNormal="55" workbookViewId="0">
      <selection sqref="A1:BN1"/>
    </sheetView>
  </sheetViews>
  <sheetFormatPr defaultColWidth="3.90625" defaultRowHeight="13" outlineLevelRow="1" x14ac:dyDescent="0.2"/>
  <cols>
    <col min="1" max="66" width="3.6328125" style="2" customWidth="1"/>
    <col min="67" max="67" width="3.81640625" style="2" customWidth="1"/>
    <col min="68" max="68" width="6.1796875" style="2" bestFit="1" customWidth="1"/>
    <col min="69" max="69" width="51.81640625" style="2" hidden="1" customWidth="1"/>
    <col min="70" max="16384" width="3.90625" style="2"/>
  </cols>
  <sheetData>
    <row r="1" spans="1:69" ht="15" customHeight="1" x14ac:dyDescent="0.2">
      <c r="A1" s="669" t="s">
        <v>474</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669"/>
      <c r="BO1" s="29"/>
    </row>
    <row r="2" spans="1:69" ht="30" customHeight="1" x14ac:dyDescent="0.2">
      <c r="A2" s="558" t="s">
        <v>383</v>
      </c>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c r="BE2" s="558"/>
      <c r="BF2" s="558"/>
      <c r="BG2" s="558"/>
      <c r="BH2" s="558"/>
      <c r="BI2" s="558"/>
      <c r="BJ2" s="558"/>
      <c r="BK2" s="558"/>
      <c r="BL2" s="558"/>
      <c r="BM2" s="558"/>
      <c r="BN2" s="558"/>
      <c r="BO2" s="210"/>
    </row>
    <row r="3" spans="1:69" ht="8.5" customHeight="1" x14ac:dyDescent="0.2">
      <c r="A3" s="7"/>
      <c r="B3" s="7"/>
      <c r="C3" s="7"/>
      <c r="D3" s="7"/>
      <c r="E3" s="7"/>
      <c r="F3" s="7"/>
      <c r="G3" s="7"/>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row>
    <row r="4" spans="1:69" ht="24" customHeight="1" x14ac:dyDescent="0.2">
      <c r="A4" s="17" t="s">
        <v>17</v>
      </c>
      <c r="B4" s="17"/>
      <c r="C4" s="17"/>
      <c r="D4" s="17"/>
      <c r="E4" s="17"/>
      <c r="F4" s="17"/>
      <c r="G4" s="17"/>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row>
    <row r="5" spans="1:69" ht="49.25" customHeight="1" x14ac:dyDescent="0.2">
      <c r="A5" s="873" t="s">
        <v>74</v>
      </c>
      <c r="B5" s="873"/>
      <c r="C5" s="873"/>
      <c r="D5" s="873"/>
      <c r="E5" s="873"/>
      <c r="F5" s="873"/>
      <c r="G5" s="873"/>
      <c r="H5" s="873"/>
      <c r="I5" s="873"/>
      <c r="J5" s="873"/>
      <c r="K5" s="873"/>
      <c r="L5" s="873"/>
      <c r="M5" s="873"/>
      <c r="N5" s="873"/>
      <c r="O5" s="873"/>
      <c r="P5" s="873"/>
      <c r="Q5" s="873"/>
      <c r="R5" s="873"/>
      <c r="S5" s="873"/>
      <c r="T5" s="873"/>
      <c r="U5" s="873"/>
      <c r="V5" s="873"/>
      <c r="W5" s="873"/>
      <c r="X5" s="873"/>
      <c r="Y5" s="873"/>
      <c r="Z5" s="873"/>
      <c r="AA5" s="873"/>
      <c r="AB5" s="873"/>
      <c r="AC5" s="873"/>
      <c r="AD5" s="873"/>
      <c r="AE5" s="873"/>
      <c r="AF5" s="873"/>
      <c r="AG5" s="873"/>
      <c r="AH5" s="873"/>
      <c r="AI5" s="873"/>
      <c r="AJ5" s="873"/>
      <c r="AK5" s="873"/>
      <c r="AL5" s="873"/>
      <c r="AM5" s="873"/>
      <c r="AN5" s="873"/>
      <c r="AO5" s="873"/>
      <c r="AP5" s="873"/>
      <c r="AQ5" s="873"/>
      <c r="AR5" s="873"/>
      <c r="AS5" s="873"/>
      <c r="AT5" s="873"/>
      <c r="AU5" s="873"/>
      <c r="AV5" s="873"/>
      <c r="AW5" s="873"/>
      <c r="AX5" s="873"/>
      <c r="AY5" s="873"/>
      <c r="AZ5" s="873"/>
      <c r="BA5" s="873"/>
      <c r="BB5" s="873"/>
      <c r="BC5" s="873"/>
      <c r="BD5" s="873"/>
      <c r="BE5" s="299"/>
      <c r="BF5" s="299"/>
      <c r="BG5" s="299"/>
      <c r="BH5" s="299"/>
      <c r="BI5" s="299"/>
      <c r="BJ5" s="299"/>
      <c r="BK5" s="299"/>
      <c r="BL5" s="299"/>
      <c r="BM5" s="299"/>
      <c r="BN5" s="299"/>
      <c r="BO5" s="211"/>
    </row>
    <row r="6" spans="1:69" ht="16.5" customHeight="1" x14ac:dyDescent="0.2">
      <c r="A6" s="14"/>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
      <c r="AR6" s="1"/>
      <c r="AS6" s="1"/>
      <c r="AT6" s="1"/>
      <c r="AU6" s="1"/>
      <c r="AV6" s="1"/>
      <c r="AW6" s="1"/>
      <c r="AX6" s="1"/>
      <c r="AY6" s="1"/>
      <c r="AZ6" s="1"/>
      <c r="BA6" s="1"/>
      <c r="BB6" s="1"/>
      <c r="BC6" s="1"/>
      <c r="BD6" s="1"/>
      <c r="BE6" s="1"/>
      <c r="BF6" s="1"/>
      <c r="BG6" s="1"/>
      <c r="BH6" s="1"/>
      <c r="BI6" s="1"/>
      <c r="BJ6" s="1"/>
      <c r="BK6" s="1"/>
      <c r="BL6" s="1"/>
      <c r="BM6" s="1"/>
      <c r="BN6" s="1"/>
      <c r="BO6" s="1"/>
    </row>
    <row r="7" spans="1:69" ht="16.5" customHeight="1" x14ac:dyDescent="0.2">
      <c r="A7" s="52"/>
      <c r="B7" s="53"/>
      <c r="C7" s="54" t="s">
        <v>68</v>
      </c>
      <c r="D7" s="9"/>
      <c r="E7" s="9"/>
      <c r="F7" s="9"/>
      <c r="G7" s="55"/>
      <c r="H7" s="56"/>
      <c r="I7" s="54" t="s">
        <v>26</v>
      </c>
      <c r="J7" s="1"/>
      <c r="K7" s="54"/>
      <c r="L7" s="54"/>
      <c r="M7" s="54"/>
      <c r="N7" s="9"/>
      <c r="O7" s="9"/>
      <c r="P7" s="9"/>
      <c r="AL7" s="54"/>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row>
    <row r="8" spans="1:69" ht="17" customHeight="1" thickBot="1" x14ac:dyDescent="0.25">
      <c r="A8" s="188"/>
      <c r="B8" s="188"/>
      <c r="C8" s="188"/>
      <c r="D8" s="14"/>
      <c r="E8" s="14"/>
      <c r="F8" s="14"/>
      <c r="G8" s="14"/>
      <c r="H8" s="14"/>
      <c r="I8" s="187"/>
    </row>
    <row r="9" spans="1:69" ht="30" customHeight="1" thickBot="1" x14ac:dyDescent="0.25">
      <c r="A9" s="874" t="s">
        <v>297</v>
      </c>
      <c r="B9" s="875"/>
      <c r="C9" s="875"/>
      <c r="D9" s="875"/>
      <c r="E9" s="875"/>
      <c r="F9" s="875"/>
      <c r="G9" s="875"/>
      <c r="H9" s="876"/>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O9" s="213"/>
    </row>
    <row r="10" spans="1:69" ht="14.15" customHeight="1" thickBot="1" x14ac:dyDescent="0.25">
      <c r="A10" s="214"/>
      <c r="B10" s="214"/>
      <c r="C10" s="214"/>
      <c r="D10" s="214"/>
      <c r="E10" s="214"/>
      <c r="F10" s="214"/>
      <c r="G10" s="214"/>
      <c r="H10" s="214"/>
      <c r="I10" s="214"/>
      <c r="J10" s="214"/>
      <c r="K10" s="214"/>
      <c r="L10" s="214"/>
      <c r="M10" s="214"/>
      <c r="N10" s="213"/>
      <c r="O10" s="213"/>
      <c r="P10" s="213"/>
      <c r="Q10" s="213"/>
      <c r="R10" s="213"/>
      <c r="S10" s="213"/>
      <c r="T10" s="213"/>
      <c r="U10" s="213"/>
      <c r="V10" s="213"/>
      <c r="W10" s="213"/>
      <c r="X10" s="213"/>
      <c r="Y10" s="213"/>
      <c r="Z10" s="213"/>
      <c r="AA10" s="213"/>
      <c r="AB10" s="213"/>
      <c r="AC10" s="213"/>
      <c r="AD10" s="213"/>
      <c r="AE10" s="213"/>
      <c r="AF10" s="213"/>
      <c r="AG10" s="213"/>
      <c r="AH10" s="213"/>
      <c r="AI10" s="213"/>
      <c r="AJ10" s="213"/>
      <c r="AK10" s="213"/>
      <c r="AL10" s="213"/>
      <c r="AM10" s="213"/>
      <c r="AN10" s="213"/>
      <c r="AO10" s="213"/>
      <c r="AP10" s="213"/>
      <c r="AQ10" s="213"/>
      <c r="AR10" s="213"/>
      <c r="AS10" s="213"/>
      <c r="AT10" s="6"/>
      <c r="AU10" s="213"/>
      <c r="AV10" s="213"/>
      <c r="AW10" s="213"/>
      <c r="AX10" s="213"/>
      <c r="AY10" s="213"/>
      <c r="AZ10" s="213"/>
      <c r="BA10" s="213"/>
      <c r="BB10" s="213"/>
      <c r="BC10" s="213"/>
      <c r="BD10" s="213"/>
      <c r="BE10" s="1"/>
      <c r="BF10" s="1"/>
      <c r="BG10" s="1"/>
      <c r="BH10" s="1"/>
      <c r="BI10" s="1"/>
      <c r="BJ10" s="1"/>
      <c r="BK10" s="1"/>
      <c r="BL10" s="1"/>
      <c r="BM10" s="1"/>
      <c r="BN10" s="1"/>
      <c r="BO10" s="213"/>
    </row>
    <row r="11" spans="1:69" ht="32.25" customHeight="1" thickBot="1" x14ac:dyDescent="0.3">
      <c r="A11" s="831" t="s">
        <v>436</v>
      </c>
      <c r="B11" s="832"/>
      <c r="C11" s="832"/>
      <c r="D11" s="832"/>
      <c r="E11" s="832"/>
      <c r="F11" s="832"/>
      <c r="G11" s="832"/>
      <c r="H11" s="832"/>
      <c r="I11" s="832"/>
      <c r="J11" s="832"/>
      <c r="K11" s="832"/>
      <c r="L11" s="832"/>
      <c r="M11" s="833"/>
      <c r="N11" s="1"/>
      <c r="O11" s="306" t="s">
        <v>437</v>
      </c>
      <c r="P11" s="1"/>
      <c r="Q11" s="1"/>
      <c r="R11" s="1"/>
      <c r="S11" s="1"/>
      <c r="T11" s="1"/>
      <c r="U11" s="1"/>
      <c r="V11" s="1"/>
      <c r="W11" s="1"/>
      <c r="X11" s="1"/>
      <c r="Y11" s="1"/>
      <c r="Z11" s="1"/>
      <c r="AA11" s="1"/>
      <c r="AB11" s="1"/>
      <c r="AC11" s="1"/>
      <c r="AD11" s="1"/>
      <c r="AE11" s="1"/>
      <c r="AF11" s="1"/>
      <c r="AG11" s="1"/>
      <c r="AH11" s="1"/>
      <c r="AI11" s="1"/>
      <c r="AJ11" s="1"/>
      <c r="AK11" s="1"/>
      <c r="AL11" s="1"/>
      <c r="AM11" s="1"/>
      <c r="AN11" s="1"/>
      <c r="AO11" s="307" t="s">
        <v>347</v>
      </c>
      <c r="AP11" s="1"/>
      <c r="AQ11" s="1"/>
      <c r="AR11" s="1"/>
      <c r="AS11" s="1"/>
      <c r="AU11" s="1"/>
      <c r="AV11" s="1"/>
      <c r="AW11" s="1"/>
      <c r="AX11" s="1"/>
      <c r="AY11" s="1"/>
      <c r="AZ11" s="1"/>
      <c r="BA11" s="1"/>
      <c r="BB11" s="1"/>
      <c r="BC11" s="1"/>
      <c r="BD11" s="1"/>
      <c r="BE11" s="1"/>
      <c r="BF11" s="1"/>
      <c r="BG11" s="1"/>
      <c r="BH11" s="1"/>
      <c r="BI11" s="1"/>
      <c r="BJ11" s="1"/>
      <c r="BK11" s="1"/>
      <c r="BL11" s="1"/>
      <c r="BM11" s="1"/>
      <c r="BN11" s="1"/>
      <c r="BO11" s="1"/>
    </row>
    <row r="12" spans="1:69" ht="46.5" customHeight="1" x14ac:dyDescent="0.2">
      <c r="A12" s="896" t="s">
        <v>51</v>
      </c>
      <c r="B12" s="897"/>
      <c r="C12" s="897"/>
      <c r="D12" s="883" t="s">
        <v>295</v>
      </c>
      <c r="E12" s="870"/>
      <c r="F12" s="870"/>
      <c r="G12" s="870" t="s">
        <v>6</v>
      </c>
      <c r="H12" s="870"/>
      <c r="I12" s="870"/>
      <c r="J12" s="870"/>
      <c r="K12" s="870"/>
      <c r="L12" s="870"/>
      <c r="M12" s="870"/>
      <c r="N12" s="870"/>
      <c r="O12" s="870"/>
      <c r="P12" s="870"/>
      <c r="Q12" s="867" t="s">
        <v>1</v>
      </c>
      <c r="R12" s="868"/>
      <c r="S12" s="868"/>
      <c r="T12" s="868"/>
      <c r="U12" s="868"/>
      <c r="V12" s="868"/>
      <c r="W12" s="868"/>
      <c r="X12" s="868"/>
      <c r="Y12" s="868"/>
      <c r="Z12" s="868"/>
      <c r="AA12" s="868"/>
      <c r="AB12" s="868"/>
      <c r="AC12" s="868"/>
      <c r="AD12" s="868"/>
      <c r="AE12" s="868"/>
      <c r="AF12" s="868"/>
      <c r="AG12" s="868"/>
      <c r="AH12" s="868"/>
      <c r="AI12" s="868"/>
      <c r="AJ12" s="868"/>
      <c r="AK12" s="869"/>
      <c r="AL12" s="870" t="s">
        <v>251</v>
      </c>
      <c r="AM12" s="870"/>
      <c r="AN12" s="870"/>
      <c r="AO12" s="870" t="s">
        <v>515</v>
      </c>
      <c r="AP12" s="870"/>
      <c r="AQ12" s="871"/>
      <c r="AR12" s="871"/>
      <c r="AS12" s="872"/>
      <c r="AT12" s="843" t="s">
        <v>444</v>
      </c>
      <c r="AU12" s="841"/>
      <c r="AV12" s="841"/>
      <c r="AW12" s="841"/>
      <c r="AX12" s="850"/>
      <c r="AY12" s="851" t="s">
        <v>516</v>
      </c>
      <c r="AZ12" s="852"/>
      <c r="BA12" s="852"/>
      <c r="BB12" s="852"/>
      <c r="BC12" s="852"/>
      <c r="BD12" s="852"/>
      <c r="BE12" s="853" t="s">
        <v>101</v>
      </c>
      <c r="BF12" s="854"/>
      <c r="BG12" s="854"/>
      <c r="BH12" s="854"/>
      <c r="BI12" s="854"/>
      <c r="BJ12" s="854"/>
      <c r="BK12" s="854"/>
      <c r="BL12" s="854"/>
      <c r="BM12" s="854"/>
      <c r="BN12" s="855"/>
      <c r="BO12" s="215"/>
      <c r="BP12" s="208" t="s">
        <v>78</v>
      </c>
      <c r="BQ12" s="209" t="s">
        <v>292</v>
      </c>
    </row>
    <row r="13" spans="1:69" ht="32.15" customHeight="1" x14ac:dyDescent="0.2">
      <c r="A13" s="844" t="s">
        <v>274</v>
      </c>
      <c r="B13" s="845"/>
      <c r="C13" s="845"/>
      <c r="D13" s="791"/>
      <c r="E13" s="792"/>
      <c r="F13" s="792"/>
      <c r="G13" s="858"/>
      <c r="H13" s="858"/>
      <c r="I13" s="858"/>
      <c r="J13" s="858"/>
      <c r="K13" s="858"/>
      <c r="L13" s="858"/>
      <c r="M13" s="858"/>
      <c r="N13" s="858"/>
      <c r="O13" s="858"/>
      <c r="P13" s="858"/>
      <c r="Q13" s="859"/>
      <c r="R13" s="860"/>
      <c r="S13" s="860"/>
      <c r="T13" s="860"/>
      <c r="U13" s="860"/>
      <c r="V13" s="860"/>
      <c r="W13" s="860"/>
      <c r="X13" s="860"/>
      <c r="Y13" s="860"/>
      <c r="Z13" s="860"/>
      <c r="AA13" s="860"/>
      <c r="AB13" s="860"/>
      <c r="AC13" s="860"/>
      <c r="AD13" s="860"/>
      <c r="AE13" s="860"/>
      <c r="AF13" s="860"/>
      <c r="AG13" s="860"/>
      <c r="AH13" s="860"/>
      <c r="AI13" s="860"/>
      <c r="AJ13" s="860"/>
      <c r="AK13" s="861"/>
      <c r="AL13" s="862"/>
      <c r="AM13" s="863"/>
      <c r="AN13" s="864"/>
      <c r="AO13" s="788"/>
      <c r="AP13" s="789"/>
      <c r="AQ13" s="789"/>
      <c r="AR13" s="789"/>
      <c r="AS13" s="360" t="s">
        <v>8</v>
      </c>
      <c r="AT13" s="779"/>
      <c r="AU13" s="780"/>
      <c r="AV13" s="780"/>
      <c r="AW13" s="780"/>
      <c r="AX13" s="781"/>
      <c r="AY13" s="827" t="str">
        <f>IF(AT13&lt;&gt;"",ROUNDDOWN(AO13*AT13,0),"")</f>
        <v/>
      </c>
      <c r="AZ13" s="828"/>
      <c r="BA13" s="828"/>
      <c r="BB13" s="828"/>
      <c r="BC13" s="828"/>
      <c r="BD13" s="828"/>
      <c r="BE13" s="823"/>
      <c r="BF13" s="824"/>
      <c r="BG13" s="824"/>
      <c r="BH13" s="824"/>
      <c r="BI13" s="824"/>
      <c r="BJ13" s="824"/>
      <c r="BK13" s="824"/>
      <c r="BL13" s="824"/>
      <c r="BM13" s="824"/>
      <c r="BN13" s="825"/>
      <c r="BO13" s="217"/>
      <c r="BP13" s="208">
        <v>1</v>
      </c>
      <c r="BQ13" s="242"/>
    </row>
    <row r="14" spans="1:69" s="1" customFormat="1" ht="32.15" customHeight="1" x14ac:dyDescent="0.2">
      <c r="A14" s="846"/>
      <c r="B14" s="847"/>
      <c r="C14" s="847"/>
      <c r="D14" s="791"/>
      <c r="E14" s="792"/>
      <c r="F14" s="792"/>
      <c r="G14" s="858"/>
      <c r="H14" s="858"/>
      <c r="I14" s="858"/>
      <c r="J14" s="858"/>
      <c r="K14" s="858"/>
      <c r="L14" s="858"/>
      <c r="M14" s="858"/>
      <c r="N14" s="858"/>
      <c r="O14" s="858"/>
      <c r="P14" s="858"/>
      <c r="Q14" s="859"/>
      <c r="R14" s="860"/>
      <c r="S14" s="860"/>
      <c r="T14" s="860"/>
      <c r="U14" s="860"/>
      <c r="V14" s="860"/>
      <c r="W14" s="860"/>
      <c r="X14" s="860"/>
      <c r="Y14" s="860"/>
      <c r="Z14" s="860"/>
      <c r="AA14" s="860"/>
      <c r="AB14" s="860"/>
      <c r="AC14" s="860"/>
      <c r="AD14" s="860"/>
      <c r="AE14" s="860"/>
      <c r="AF14" s="860"/>
      <c r="AG14" s="860"/>
      <c r="AH14" s="860"/>
      <c r="AI14" s="860"/>
      <c r="AJ14" s="860"/>
      <c r="AK14" s="861"/>
      <c r="AL14" s="862"/>
      <c r="AM14" s="863"/>
      <c r="AN14" s="864"/>
      <c r="AO14" s="788"/>
      <c r="AP14" s="789"/>
      <c r="AQ14" s="789"/>
      <c r="AR14" s="789"/>
      <c r="AS14" s="360" t="s">
        <v>8</v>
      </c>
      <c r="AT14" s="779"/>
      <c r="AU14" s="780"/>
      <c r="AV14" s="780"/>
      <c r="AW14" s="780"/>
      <c r="AX14" s="781"/>
      <c r="AY14" s="827" t="str">
        <f t="shared" ref="AY14:AY22" si="0">IF(AT14&lt;&gt;"",ROUNDDOWN(AO14*AT14,0),"")</f>
        <v/>
      </c>
      <c r="AZ14" s="828"/>
      <c r="BA14" s="828"/>
      <c r="BB14" s="828"/>
      <c r="BC14" s="828"/>
      <c r="BD14" s="828"/>
      <c r="BE14" s="823"/>
      <c r="BF14" s="824"/>
      <c r="BG14" s="824"/>
      <c r="BH14" s="824"/>
      <c r="BI14" s="824"/>
      <c r="BJ14" s="824"/>
      <c r="BK14" s="824"/>
      <c r="BL14" s="824"/>
      <c r="BM14" s="824"/>
      <c r="BN14" s="825"/>
      <c r="BO14" s="217"/>
      <c r="BP14" s="208">
        <v>2</v>
      </c>
      <c r="BQ14" s="242"/>
    </row>
    <row r="15" spans="1:69" s="1" customFormat="1" ht="32.15" customHeight="1" x14ac:dyDescent="0.2">
      <c r="A15" s="846"/>
      <c r="B15" s="847"/>
      <c r="C15" s="847"/>
      <c r="D15" s="791"/>
      <c r="E15" s="792"/>
      <c r="F15" s="792"/>
      <c r="G15" s="858"/>
      <c r="H15" s="858"/>
      <c r="I15" s="858"/>
      <c r="J15" s="858"/>
      <c r="K15" s="858"/>
      <c r="L15" s="858"/>
      <c r="M15" s="858"/>
      <c r="N15" s="858"/>
      <c r="O15" s="858"/>
      <c r="P15" s="858"/>
      <c r="Q15" s="859"/>
      <c r="R15" s="860"/>
      <c r="S15" s="860"/>
      <c r="T15" s="860"/>
      <c r="U15" s="860"/>
      <c r="V15" s="860"/>
      <c r="W15" s="860"/>
      <c r="X15" s="860"/>
      <c r="Y15" s="860"/>
      <c r="Z15" s="860"/>
      <c r="AA15" s="860"/>
      <c r="AB15" s="860"/>
      <c r="AC15" s="860"/>
      <c r="AD15" s="860"/>
      <c r="AE15" s="860"/>
      <c r="AF15" s="860"/>
      <c r="AG15" s="860"/>
      <c r="AH15" s="860"/>
      <c r="AI15" s="860"/>
      <c r="AJ15" s="860"/>
      <c r="AK15" s="861"/>
      <c r="AL15" s="862"/>
      <c r="AM15" s="863"/>
      <c r="AN15" s="864"/>
      <c r="AO15" s="788"/>
      <c r="AP15" s="789"/>
      <c r="AQ15" s="789"/>
      <c r="AR15" s="789"/>
      <c r="AS15" s="360" t="s">
        <v>8</v>
      </c>
      <c r="AT15" s="779"/>
      <c r="AU15" s="780"/>
      <c r="AV15" s="780"/>
      <c r="AW15" s="780"/>
      <c r="AX15" s="781"/>
      <c r="AY15" s="827" t="str">
        <f t="shared" si="0"/>
        <v/>
      </c>
      <c r="AZ15" s="828"/>
      <c r="BA15" s="828"/>
      <c r="BB15" s="828"/>
      <c r="BC15" s="828"/>
      <c r="BD15" s="828"/>
      <c r="BE15" s="823"/>
      <c r="BF15" s="824"/>
      <c r="BG15" s="824"/>
      <c r="BH15" s="824"/>
      <c r="BI15" s="824"/>
      <c r="BJ15" s="824"/>
      <c r="BK15" s="824"/>
      <c r="BL15" s="824"/>
      <c r="BM15" s="824"/>
      <c r="BN15" s="825"/>
      <c r="BO15" s="217"/>
      <c r="BP15" s="208">
        <v>3</v>
      </c>
      <c r="BQ15" s="242"/>
    </row>
    <row r="16" spans="1:69" s="1" customFormat="1" ht="32.15" customHeight="1" x14ac:dyDescent="0.2">
      <c r="A16" s="846"/>
      <c r="B16" s="847"/>
      <c r="C16" s="847"/>
      <c r="D16" s="791"/>
      <c r="E16" s="792"/>
      <c r="F16" s="792"/>
      <c r="G16" s="858"/>
      <c r="H16" s="858"/>
      <c r="I16" s="858"/>
      <c r="J16" s="858"/>
      <c r="K16" s="858"/>
      <c r="L16" s="858"/>
      <c r="M16" s="858"/>
      <c r="N16" s="858"/>
      <c r="O16" s="858"/>
      <c r="P16" s="858"/>
      <c r="Q16" s="859"/>
      <c r="R16" s="860"/>
      <c r="S16" s="860"/>
      <c r="T16" s="860"/>
      <c r="U16" s="860"/>
      <c r="V16" s="860"/>
      <c r="W16" s="860"/>
      <c r="X16" s="860"/>
      <c r="Y16" s="860"/>
      <c r="Z16" s="860"/>
      <c r="AA16" s="860"/>
      <c r="AB16" s="860"/>
      <c r="AC16" s="860"/>
      <c r="AD16" s="860"/>
      <c r="AE16" s="860"/>
      <c r="AF16" s="860"/>
      <c r="AG16" s="860"/>
      <c r="AH16" s="860"/>
      <c r="AI16" s="860"/>
      <c r="AJ16" s="860"/>
      <c r="AK16" s="861"/>
      <c r="AL16" s="862"/>
      <c r="AM16" s="863"/>
      <c r="AN16" s="864"/>
      <c r="AO16" s="788"/>
      <c r="AP16" s="789"/>
      <c r="AQ16" s="789"/>
      <c r="AR16" s="789"/>
      <c r="AS16" s="360" t="s">
        <v>8</v>
      </c>
      <c r="AT16" s="779"/>
      <c r="AU16" s="780"/>
      <c r="AV16" s="780"/>
      <c r="AW16" s="780"/>
      <c r="AX16" s="781"/>
      <c r="AY16" s="827" t="str">
        <f t="shared" si="0"/>
        <v/>
      </c>
      <c r="AZ16" s="828"/>
      <c r="BA16" s="828"/>
      <c r="BB16" s="828"/>
      <c r="BC16" s="828"/>
      <c r="BD16" s="828"/>
      <c r="BE16" s="823"/>
      <c r="BF16" s="824"/>
      <c r="BG16" s="824"/>
      <c r="BH16" s="824"/>
      <c r="BI16" s="824"/>
      <c r="BJ16" s="824"/>
      <c r="BK16" s="824"/>
      <c r="BL16" s="824"/>
      <c r="BM16" s="824"/>
      <c r="BN16" s="825"/>
      <c r="BO16" s="217"/>
      <c r="BP16" s="208">
        <v>4</v>
      </c>
      <c r="BQ16" s="242"/>
    </row>
    <row r="17" spans="1:69" s="1" customFormat="1" ht="32.15" customHeight="1" x14ac:dyDescent="0.2">
      <c r="A17" s="846"/>
      <c r="B17" s="847"/>
      <c r="C17" s="847"/>
      <c r="D17" s="791"/>
      <c r="E17" s="792"/>
      <c r="F17" s="792"/>
      <c r="G17" s="858"/>
      <c r="H17" s="858"/>
      <c r="I17" s="858"/>
      <c r="J17" s="858"/>
      <c r="K17" s="858"/>
      <c r="L17" s="858"/>
      <c r="M17" s="858"/>
      <c r="N17" s="858"/>
      <c r="O17" s="858"/>
      <c r="P17" s="858"/>
      <c r="Q17" s="859"/>
      <c r="R17" s="860"/>
      <c r="S17" s="860"/>
      <c r="T17" s="860"/>
      <c r="U17" s="860"/>
      <c r="V17" s="860"/>
      <c r="W17" s="860"/>
      <c r="X17" s="860"/>
      <c r="Y17" s="860"/>
      <c r="Z17" s="860"/>
      <c r="AA17" s="860"/>
      <c r="AB17" s="860"/>
      <c r="AC17" s="860"/>
      <c r="AD17" s="860"/>
      <c r="AE17" s="860"/>
      <c r="AF17" s="860"/>
      <c r="AG17" s="860"/>
      <c r="AH17" s="860"/>
      <c r="AI17" s="860"/>
      <c r="AJ17" s="860"/>
      <c r="AK17" s="861"/>
      <c r="AL17" s="862"/>
      <c r="AM17" s="863"/>
      <c r="AN17" s="864"/>
      <c r="AO17" s="788"/>
      <c r="AP17" s="789"/>
      <c r="AQ17" s="789"/>
      <c r="AR17" s="789"/>
      <c r="AS17" s="360" t="s">
        <v>8</v>
      </c>
      <c r="AT17" s="779"/>
      <c r="AU17" s="780"/>
      <c r="AV17" s="780"/>
      <c r="AW17" s="780"/>
      <c r="AX17" s="781"/>
      <c r="AY17" s="827" t="str">
        <f t="shared" si="0"/>
        <v/>
      </c>
      <c r="AZ17" s="828"/>
      <c r="BA17" s="828"/>
      <c r="BB17" s="828"/>
      <c r="BC17" s="828"/>
      <c r="BD17" s="828"/>
      <c r="BE17" s="823"/>
      <c r="BF17" s="824"/>
      <c r="BG17" s="824"/>
      <c r="BH17" s="824"/>
      <c r="BI17" s="824"/>
      <c r="BJ17" s="824"/>
      <c r="BK17" s="824"/>
      <c r="BL17" s="824"/>
      <c r="BM17" s="824"/>
      <c r="BN17" s="825"/>
      <c r="BO17" s="217"/>
      <c r="BP17" s="208">
        <v>5</v>
      </c>
      <c r="BQ17" s="242"/>
    </row>
    <row r="18" spans="1:69" s="1" customFormat="1" ht="32.15" customHeight="1" x14ac:dyDescent="0.2">
      <c r="A18" s="846"/>
      <c r="B18" s="847"/>
      <c r="C18" s="847"/>
      <c r="D18" s="791"/>
      <c r="E18" s="792"/>
      <c r="F18" s="792"/>
      <c r="G18" s="858"/>
      <c r="H18" s="858"/>
      <c r="I18" s="858"/>
      <c r="J18" s="858"/>
      <c r="K18" s="858"/>
      <c r="L18" s="858"/>
      <c r="M18" s="858"/>
      <c r="N18" s="858"/>
      <c r="O18" s="858"/>
      <c r="P18" s="858"/>
      <c r="Q18" s="859"/>
      <c r="R18" s="860"/>
      <c r="S18" s="860"/>
      <c r="T18" s="860"/>
      <c r="U18" s="860"/>
      <c r="V18" s="860"/>
      <c r="W18" s="860"/>
      <c r="X18" s="860"/>
      <c r="Y18" s="860"/>
      <c r="Z18" s="860"/>
      <c r="AA18" s="860"/>
      <c r="AB18" s="860"/>
      <c r="AC18" s="860"/>
      <c r="AD18" s="860"/>
      <c r="AE18" s="860"/>
      <c r="AF18" s="860"/>
      <c r="AG18" s="860"/>
      <c r="AH18" s="860"/>
      <c r="AI18" s="860"/>
      <c r="AJ18" s="860"/>
      <c r="AK18" s="861"/>
      <c r="AL18" s="862"/>
      <c r="AM18" s="863"/>
      <c r="AN18" s="864"/>
      <c r="AO18" s="788"/>
      <c r="AP18" s="789"/>
      <c r="AQ18" s="789"/>
      <c r="AR18" s="789"/>
      <c r="AS18" s="360" t="s">
        <v>8</v>
      </c>
      <c r="AT18" s="779"/>
      <c r="AU18" s="780"/>
      <c r="AV18" s="780"/>
      <c r="AW18" s="780"/>
      <c r="AX18" s="781"/>
      <c r="AY18" s="827" t="str">
        <f t="shared" si="0"/>
        <v/>
      </c>
      <c r="AZ18" s="828"/>
      <c r="BA18" s="828"/>
      <c r="BB18" s="828"/>
      <c r="BC18" s="828"/>
      <c r="BD18" s="828"/>
      <c r="BE18" s="823"/>
      <c r="BF18" s="824"/>
      <c r="BG18" s="824"/>
      <c r="BH18" s="824"/>
      <c r="BI18" s="824"/>
      <c r="BJ18" s="824"/>
      <c r="BK18" s="824"/>
      <c r="BL18" s="824"/>
      <c r="BM18" s="824"/>
      <c r="BN18" s="825"/>
      <c r="BO18" s="217"/>
      <c r="BP18" s="208">
        <v>6</v>
      </c>
      <c r="BQ18" s="242"/>
    </row>
    <row r="19" spans="1:69" s="1" customFormat="1" ht="32.15" customHeight="1" x14ac:dyDescent="0.2">
      <c r="A19" s="846"/>
      <c r="B19" s="847"/>
      <c r="C19" s="847"/>
      <c r="D19" s="791"/>
      <c r="E19" s="792"/>
      <c r="F19" s="792"/>
      <c r="G19" s="858"/>
      <c r="H19" s="858"/>
      <c r="I19" s="858"/>
      <c r="J19" s="858"/>
      <c r="K19" s="858"/>
      <c r="L19" s="858"/>
      <c r="M19" s="858"/>
      <c r="N19" s="858"/>
      <c r="O19" s="858"/>
      <c r="P19" s="858"/>
      <c r="Q19" s="859"/>
      <c r="R19" s="860"/>
      <c r="S19" s="860"/>
      <c r="T19" s="860"/>
      <c r="U19" s="860"/>
      <c r="V19" s="860"/>
      <c r="W19" s="860"/>
      <c r="X19" s="860"/>
      <c r="Y19" s="860"/>
      <c r="Z19" s="860"/>
      <c r="AA19" s="860"/>
      <c r="AB19" s="860"/>
      <c r="AC19" s="860"/>
      <c r="AD19" s="860"/>
      <c r="AE19" s="860"/>
      <c r="AF19" s="860"/>
      <c r="AG19" s="860"/>
      <c r="AH19" s="860"/>
      <c r="AI19" s="860"/>
      <c r="AJ19" s="860"/>
      <c r="AK19" s="861"/>
      <c r="AL19" s="862"/>
      <c r="AM19" s="863"/>
      <c r="AN19" s="864"/>
      <c r="AO19" s="788"/>
      <c r="AP19" s="789"/>
      <c r="AQ19" s="789"/>
      <c r="AR19" s="789"/>
      <c r="AS19" s="360" t="s">
        <v>8</v>
      </c>
      <c r="AT19" s="779"/>
      <c r="AU19" s="780"/>
      <c r="AV19" s="780"/>
      <c r="AW19" s="780"/>
      <c r="AX19" s="781"/>
      <c r="AY19" s="827" t="str">
        <f t="shared" si="0"/>
        <v/>
      </c>
      <c r="AZ19" s="828"/>
      <c r="BA19" s="828"/>
      <c r="BB19" s="828"/>
      <c r="BC19" s="828"/>
      <c r="BD19" s="828"/>
      <c r="BE19" s="823"/>
      <c r="BF19" s="824"/>
      <c r="BG19" s="824"/>
      <c r="BH19" s="824"/>
      <c r="BI19" s="824"/>
      <c r="BJ19" s="824"/>
      <c r="BK19" s="824"/>
      <c r="BL19" s="824"/>
      <c r="BM19" s="824"/>
      <c r="BN19" s="825"/>
      <c r="BO19" s="217"/>
      <c r="BP19" s="208">
        <v>7</v>
      </c>
      <c r="BQ19" s="242"/>
    </row>
    <row r="20" spans="1:69" s="1" customFormat="1" ht="32.15" customHeight="1" x14ac:dyDescent="0.2">
      <c r="A20" s="846"/>
      <c r="B20" s="847"/>
      <c r="C20" s="847"/>
      <c r="D20" s="791"/>
      <c r="E20" s="792"/>
      <c r="F20" s="792"/>
      <c r="G20" s="858"/>
      <c r="H20" s="858"/>
      <c r="I20" s="858"/>
      <c r="J20" s="858"/>
      <c r="K20" s="858"/>
      <c r="L20" s="858"/>
      <c r="M20" s="858"/>
      <c r="N20" s="858"/>
      <c r="O20" s="858"/>
      <c r="P20" s="858"/>
      <c r="Q20" s="859"/>
      <c r="R20" s="860"/>
      <c r="S20" s="860"/>
      <c r="T20" s="860"/>
      <c r="U20" s="860"/>
      <c r="V20" s="860"/>
      <c r="W20" s="860"/>
      <c r="X20" s="860"/>
      <c r="Y20" s="860"/>
      <c r="Z20" s="860"/>
      <c r="AA20" s="860"/>
      <c r="AB20" s="860"/>
      <c r="AC20" s="860"/>
      <c r="AD20" s="860"/>
      <c r="AE20" s="860"/>
      <c r="AF20" s="860"/>
      <c r="AG20" s="860"/>
      <c r="AH20" s="860"/>
      <c r="AI20" s="860"/>
      <c r="AJ20" s="860"/>
      <c r="AK20" s="861"/>
      <c r="AL20" s="862"/>
      <c r="AM20" s="863"/>
      <c r="AN20" s="864"/>
      <c r="AO20" s="788"/>
      <c r="AP20" s="789"/>
      <c r="AQ20" s="789"/>
      <c r="AR20" s="789"/>
      <c r="AS20" s="360" t="s">
        <v>8</v>
      </c>
      <c r="AT20" s="779"/>
      <c r="AU20" s="780"/>
      <c r="AV20" s="780"/>
      <c r="AW20" s="780"/>
      <c r="AX20" s="781"/>
      <c r="AY20" s="827" t="str">
        <f t="shared" si="0"/>
        <v/>
      </c>
      <c r="AZ20" s="828"/>
      <c r="BA20" s="828"/>
      <c r="BB20" s="828"/>
      <c r="BC20" s="828"/>
      <c r="BD20" s="828"/>
      <c r="BE20" s="823"/>
      <c r="BF20" s="824"/>
      <c r="BG20" s="824"/>
      <c r="BH20" s="824"/>
      <c r="BI20" s="824"/>
      <c r="BJ20" s="824"/>
      <c r="BK20" s="824"/>
      <c r="BL20" s="824"/>
      <c r="BM20" s="824"/>
      <c r="BN20" s="825"/>
      <c r="BO20" s="217"/>
      <c r="BP20" s="208">
        <v>8</v>
      </c>
      <c r="BQ20" s="242"/>
    </row>
    <row r="21" spans="1:69" s="1" customFormat="1" ht="32.15" customHeight="1" x14ac:dyDescent="0.2">
      <c r="A21" s="846"/>
      <c r="B21" s="847"/>
      <c r="C21" s="847"/>
      <c r="D21" s="791"/>
      <c r="E21" s="792"/>
      <c r="F21" s="792"/>
      <c r="G21" s="858"/>
      <c r="H21" s="858"/>
      <c r="I21" s="858"/>
      <c r="J21" s="858"/>
      <c r="K21" s="858"/>
      <c r="L21" s="858"/>
      <c r="M21" s="858"/>
      <c r="N21" s="858"/>
      <c r="O21" s="858"/>
      <c r="P21" s="858"/>
      <c r="Q21" s="859"/>
      <c r="R21" s="860"/>
      <c r="S21" s="860"/>
      <c r="T21" s="860"/>
      <c r="U21" s="860"/>
      <c r="V21" s="860"/>
      <c r="W21" s="860"/>
      <c r="X21" s="860"/>
      <c r="Y21" s="860"/>
      <c r="Z21" s="860"/>
      <c r="AA21" s="860"/>
      <c r="AB21" s="860"/>
      <c r="AC21" s="860"/>
      <c r="AD21" s="860"/>
      <c r="AE21" s="860"/>
      <c r="AF21" s="860"/>
      <c r="AG21" s="860"/>
      <c r="AH21" s="860"/>
      <c r="AI21" s="860"/>
      <c r="AJ21" s="860"/>
      <c r="AK21" s="861"/>
      <c r="AL21" s="862"/>
      <c r="AM21" s="863"/>
      <c r="AN21" s="864"/>
      <c r="AO21" s="788"/>
      <c r="AP21" s="789"/>
      <c r="AQ21" s="789"/>
      <c r="AR21" s="789"/>
      <c r="AS21" s="360" t="s">
        <v>8</v>
      </c>
      <c r="AT21" s="779"/>
      <c r="AU21" s="780"/>
      <c r="AV21" s="780"/>
      <c r="AW21" s="780"/>
      <c r="AX21" s="781"/>
      <c r="AY21" s="827" t="str">
        <f t="shared" si="0"/>
        <v/>
      </c>
      <c r="AZ21" s="828"/>
      <c r="BA21" s="828"/>
      <c r="BB21" s="828"/>
      <c r="BC21" s="828"/>
      <c r="BD21" s="828"/>
      <c r="BE21" s="823"/>
      <c r="BF21" s="824"/>
      <c r="BG21" s="824"/>
      <c r="BH21" s="824"/>
      <c r="BI21" s="824"/>
      <c r="BJ21" s="824"/>
      <c r="BK21" s="824"/>
      <c r="BL21" s="824"/>
      <c r="BM21" s="824"/>
      <c r="BN21" s="825"/>
      <c r="BO21" s="217"/>
      <c r="BP21" s="208">
        <v>9</v>
      </c>
      <c r="BQ21" s="242"/>
    </row>
    <row r="22" spans="1:69" s="1" customFormat="1" ht="32.15" customHeight="1" x14ac:dyDescent="0.2">
      <c r="A22" s="846"/>
      <c r="B22" s="847"/>
      <c r="C22" s="847"/>
      <c r="D22" s="856"/>
      <c r="E22" s="857"/>
      <c r="F22" s="857"/>
      <c r="G22" s="790"/>
      <c r="H22" s="790"/>
      <c r="I22" s="790"/>
      <c r="J22" s="790"/>
      <c r="K22" s="790"/>
      <c r="L22" s="790"/>
      <c r="M22" s="790"/>
      <c r="N22" s="790"/>
      <c r="O22" s="790"/>
      <c r="P22" s="790"/>
      <c r="Q22" s="859"/>
      <c r="R22" s="860"/>
      <c r="S22" s="860"/>
      <c r="T22" s="860"/>
      <c r="U22" s="860"/>
      <c r="V22" s="860"/>
      <c r="W22" s="860"/>
      <c r="X22" s="860"/>
      <c r="Y22" s="860"/>
      <c r="Z22" s="860"/>
      <c r="AA22" s="860"/>
      <c r="AB22" s="860"/>
      <c r="AC22" s="860"/>
      <c r="AD22" s="860"/>
      <c r="AE22" s="860"/>
      <c r="AF22" s="860"/>
      <c r="AG22" s="860"/>
      <c r="AH22" s="860"/>
      <c r="AI22" s="860"/>
      <c r="AJ22" s="860"/>
      <c r="AK22" s="861"/>
      <c r="AL22" s="862"/>
      <c r="AM22" s="863"/>
      <c r="AN22" s="864"/>
      <c r="AO22" s="865"/>
      <c r="AP22" s="866"/>
      <c r="AQ22" s="866"/>
      <c r="AR22" s="866"/>
      <c r="AS22" s="361" t="s">
        <v>8</v>
      </c>
      <c r="AT22" s="782"/>
      <c r="AU22" s="783"/>
      <c r="AV22" s="783"/>
      <c r="AW22" s="783"/>
      <c r="AX22" s="784"/>
      <c r="AY22" s="827" t="str">
        <f t="shared" si="0"/>
        <v/>
      </c>
      <c r="AZ22" s="828"/>
      <c r="BA22" s="828"/>
      <c r="BB22" s="828"/>
      <c r="BC22" s="828"/>
      <c r="BD22" s="828"/>
      <c r="BE22" s="823"/>
      <c r="BF22" s="824"/>
      <c r="BG22" s="824"/>
      <c r="BH22" s="824"/>
      <c r="BI22" s="824"/>
      <c r="BJ22" s="824"/>
      <c r="BK22" s="824"/>
      <c r="BL22" s="824"/>
      <c r="BM22" s="824"/>
      <c r="BN22" s="825"/>
      <c r="BO22" s="217"/>
      <c r="BP22" s="208">
        <v>10</v>
      </c>
      <c r="BQ22" s="242"/>
    </row>
    <row r="23" spans="1:69" ht="32.15" customHeight="1" thickBot="1" x14ac:dyDescent="0.25">
      <c r="A23" s="848"/>
      <c r="B23" s="849"/>
      <c r="C23" s="849"/>
      <c r="D23" s="776" t="s">
        <v>332</v>
      </c>
      <c r="E23" s="777"/>
      <c r="F23" s="777"/>
      <c r="G23" s="777"/>
      <c r="H23" s="777"/>
      <c r="I23" s="777"/>
      <c r="J23" s="777"/>
      <c r="K23" s="777"/>
      <c r="L23" s="777"/>
      <c r="M23" s="777"/>
      <c r="N23" s="777"/>
      <c r="O23" s="777"/>
      <c r="P23" s="777"/>
      <c r="Q23" s="777"/>
      <c r="R23" s="777"/>
      <c r="S23" s="777"/>
      <c r="T23" s="777"/>
      <c r="U23" s="777"/>
      <c r="V23" s="777"/>
      <c r="W23" s="777"/>
      <c r="X23" s="777"/>
      <c r="Y23" s="777"/>
      <c r="Z23" s="777"/>
      <c r="AA23" s="777"/>
      <c r="AB23" s="777"/>
      <c r="AC23" s="777"/>
      <c r="AD23" s="777"/>
      <c r="AE23" s="777"/>
      <c r="AF23" s="777"/>
      <c r="AG23" s="777"/>
      <c r="AH23" s="777"/>
      <c r="AI23" s="777"/>
      <c r="AJ23" s="777"/>
      <c r="AK23" s="777"/>
      <c r="AL23" s="777"/>
      <c r="AM23" s="777"/>
      <c r="AN23" s="778"/>
      <c r="AO23" s="774">
        <f>SUM(AO13:AR22)</f>
        <v>0</v>
      </c>
      <c r="AP23" s="775"/>
      <c r="AQ23" s="775"/>
      <c r="AR23" s="775"/>
      <c r="AS23" s="276" t="s">
        <v>8</v>
      </c>
      <c r="AT23" s="785"/>
      <c r="AU23" s="786"/>
      <c r="AV23" s="786"/>
      <c r="AW23" s="786"/>
      <c r="AX23" s="787"/>
      <c r="AY23" s="829">
        <f>SUM(AY13:BD22)</f>
        <v>0</v>
      </c>
      <c r="AZ23" s="830"/>
      <c r="BA23" s="830"/>
      <c r="BB23" s="830"/>
      <c r="BC23" s="830"/>
      <c r="BD23" s="830"/>
      <c r="BE23" s="801"/>
      <c r="BF23" s="802"/>
      <c r="BG23" s="802"/>
      <c r="BH23" s="802"/>
      <c r="BI23" s="802"/>
      <c r="BJ23" s="802"/>
      <c r="BK23" s="802"/>
      <c r="BL23" s="802"/>
      <c r="BM23" s="802"/>
      <c r="BN23" s="803"/>
      <c r="BO23" s="218"/>
      <c r="BP23" s="273">
        <v>11</v>
      </c>
      <c r="BQ23" s="242"/>
    </row>
    <row r="24" spans="1:69" ht="32.15" customHeight="1" thickBot="1" x14ac:dyDescent="0.25">
      <c r="A24" s="309"/>
      <c r="B24" s="309"/>
      <c r="C24" s="309"/>
      <c r="D24" s="310"/>
      <c r="E24" s="310"/>
      <c r="F24" s="310"/>
      <c r="G24" s="310"/>
      <c r="H24" s="310"/>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0"/>
      <c r="AF24" s="310"/>
      <c r="AG24" s="310"/>
      <c r="AH24" s="310"/>
      <c r="AI24" s="310"/>
      <c r="AJ24" s="310"/>
      <c r="AK24" s="310"/>
      <c r="AL24" s="310"/>
      <c r="AM24" s="310"/>
      <c r="AN24" s="310"/>
      <c r="AO24" s="310"/>
      <c r="AP24" s="310"/>
      <c r="AQ24" s="310"/>
      <c r="AR24" s="310"/>
      <c r="AS24" s="310"/>
      <c r="AT24" s="275"/>
      <c r="AU24" s="275"/>
      <c r="AV24" s="275"/>
      <c r="AW24" s="275"/>
      <c r="AX24" s="311"/>
      <c r="AY24" s="218"/>
      <c r="AZ24" s="218"/>
      <c r="BA24" s="218"/>
      <c r="BB24" s="218"/>
      <c r="BC24" s="218"/>
      <c r="BD24" s="218"/>
      <c r="BE24" s="278"/>
      <c r="BF24" s="278"/>
      <c r="BG24" s="278"/>
      <c r="BH24" s="278"/>
      <c r="BI24" s="278"/>
      <c r="BJ24" s="278"/>
      <c r="BK24" s="278"/>
      <c r="BL24" s="278"/>
      <c r="BM24" s="278"/>
      <c r="BN24" s="278"/>
      <c r="BO24" s="218"/>
      <c r="BP24" s="50"/>
      <c r="BQ24" s="313"/>
    </row>
    <row r="25" spans="1:69" ht="32.15" customHeight="1" thickBot="1" x14ac:dyDescent="0.25">
      <c r="A25" s="877" t="s">
        <v>445</v>
      </c>
      <c r="B25" s="878"/>
      <c r="C25" s="878"/>
      <c r="D25" s="878"/>
      <c r="E25" s="878"/>
      <c r="F25" s="878"/>
      <c r="G25" s="878"/>
      <c r="H25" s="878"/>
      <c r="I25" s="878"/>
      <c r="J25" s="878"/>
      <c r="K25" s="878"/>
      <c r="L25" s="878"/>
      <c r="M25" s="879"/>
      <c r="N25" s="310"/>
      <c r="O25" s="306" t="s">
        <v>439</v>
      </c>
      <c r="P25" s="310"/>
      <c r="Q25" s="310"/>
      <c r="R25" s="310"/>
      <c r="S25" s="310"/>
      <c r="T25" s="310"/>
      <c r="U25" s="310"/>
      <c r="V25" s="310"/>
      <c r="W25" s="310"/>
      <c r="X25" s="310"/>
      <c r="Y25" s="310"/>
      <c r="Z25" s="310"/>
      <c r="AA25" s="310"/>
      <c r="AB25" s="310"/>
      <c r="AC25" s="310"/>
      <c r="AD25" s="310"/>
      <c r="AE25" s="310"/>
      <c r="AF25" s="310"/>
      <c r="AG25" s="310"/>
      <c r="AH25" s="310"/>
      <c r="AI25" s="310"/>
      <c r="AJ25" s="310"/>
      <c r="AK25" s="310"/>
      <c r="AL25" s="310"/>
      <c r="AM25" s="310"/>
      <c r="AN25" s="310"/>
      <c r="AO25" s="310"/>
      <c r="AP25" s="310"/>
      <c r="AQ25" s="310"/>
      <c r="AR25" s="310"/>
      <c r="AS25" s="310"/>
      <c r="AT25" s="275"/>
      <c r="AU25" s="275"/>
      <c r="AV25" s="275"/>
      <c r="AW25" s="275"/>
      <c r="AX25" s="311"/>
      <c r="AY25" s="278"/>
      <c r="AZ25" s="278"/>
      <c r="BA25" s="278"/>
      <c r="BB25" s="278"/>
      <c r="BC25" s="278"/>
      <c r="BD25" s="278"/>
      <c r="BE25" s="278"/>
      <c r="BF25" s="278"/>
      <c r="BG25" s="278"/>
      <c r="BH25" s="278"/>
      <c r="BI25" s="278"/>
      <c r="BJ25" s="278"/>
      <c r="BK25" s="278"/>
      <c r="BL25" s="278"/>
      <c r="BM25" s="278"/>
      <c r="BN25" s="278"/>
      <c r="BO25" s="278"/>
      <c r="BP25" s="50"/>
      <c r="BQ25" s="313"/>
    </row>
    <row r="26" spans="1:69" s="1" customFormat="1" ht="46.5" customHeight="1" x14ac:dyDescent="0.2">
      <c r="A26" s="834" t="s">
        <v>52</v>
      </c>
      <c r="B26" s="835"/>
      <c r="C26" s="835"/>
      <c r="D26" s="840" t="s">
        <v>440</v>
      </c>
      <c r="E26" s="841"/>
      <c r="F26" s="841"/>
      <c r="G26" s="841"/>
      <c r="H26" s="841"/>
      <c r="I26" s="841"/>
      <c r="J26" s="841"/>
      <c r="K26" s="841"/>
      <c r="L26" s="841"/>
      <c r="M26" s="842"/>
      <c r="N26" s="843" t="s">
        <v>441</v>
      </c>
      <c r="O26" s="841"/>
      <c r="P26" s="841"/>
      <c r="Q26" s="841"/>
      <c r="R26" s="841"/>
      <c r="S26" s="841"/>
      <c r="T26" s="841"/>
      <c r="U26" s="841"/>
      <c r="V26" s="841"/>
      <c r="W26" s="841"/>
      <c r="X26" s="841"/>
      <c r="Y26" s="841"/>
      <c r="Z26" s="841"/>
      <c r="AA26" s="841"/>
      <c r="AB26" s="841"/>
      <c r="AC26" s="841"/>
      <c r="AD26" s="841"/>
      <c r="AE26" s="841"/>
      <c r="AF26" s="841"/>
      <c r="AG26" s="841"/>
      <c r="AH26" s="841"/>
      <c r="AI26" s="841"/>
      <c r="AJ26" s="841"/>
      <c r="AK26" s="841"/>
      <c r="AL26" s="842"/>
      <c r="AM26" s="843" t="s">
        <v>442</v>
      </c>
      <c r="AN26" s="841"/>
      <c r="AO26" s="842"/>
      <c r="AP26" s="843" t="s">
        <v>443</v>
      </c>
      <c r="AQ26" s="841"/>
      <c r="AR26" s="841"/>
      <c r="AS26" s="842"/>
      <c r="AT26" s="843" t="s">
        <v>444</v>
      </c>
      <c r="AU26" s="841"/>
      <c r="AV26" s="841"/>
      <c r="AW26" s="841"/>
      <c r="AX26" s="850"/>
      <c r="AY26" s="851" t="s">
        <v>55</v>
      </c>
      <c r="AZ26" s="852"/>
      <c r="BA26" s="852"/>
      <c r="BB26" s="852"/>
      <c r="BC26" s="852"/>
      <c r="BD26" s="852"/>
      <c r="BE26" s="853" t="s">
        <v>101</v>
      </c>
      <c r="BF26" s="854"/>
      <c r="BG26" s="854"/>
      <c r="BH26" s="854"/>
      <c r="BI26" s="854"/>
      <c r="BJ26" s="854"/>
      <c r="BK26" s="854"/>
      <c r="BL26" s="854"/>
      <c r="BM26" s="854"/>
      <c r="BN26" s="855"/>
      <c r="BO26" s="216"/>
      <c r="BP26" s="50"/>
      <c r="BQ26" s="314"/>
    </row>
    <row r="27" spans="1:69" s="1" customFormat="1" ht="32.15" customHeight="1" x14ac:dyDescent="0.2">
      <c r="A27" s="836"/>
      <c r="B27" s="837"/>
      <c r="C27" s="837"/>
      <c r="D27" s="810"/>
      <c r="E27" s="811"/>
      <c r="F27" s="811"/>
      <c r="G27" s="811"/>
      <c r="H27" s="811"/>
      <c r="I27" s="811"/>
      <c r="J27" s="811"/>
      <c r="K27" s="811"/>
      <c r="L27" s="811"/>
      <c r="M27" s="812"/>
      <c r="N27" s="813"/>
      <c r="O27" s="814"/>
      <c r="P27" s="814"/>
      <c r="Q27" s="814"/>
      <c r="R27" s="814"/>
      <c r="S27" s="814"/>
      <c r="T27" s="814"/>
      <c r="U27" s="814"/>
      <c r="V27" s="814"/>
      <c r="W27" s="814"/>
      <c r="X27" s="814"/>
      <c r="Y27" s="814"/>
      <c r="Z27" s="814"/>
      <c r="AA27" s="814"/>
      <c r="AB27" s="814"/>
      <c r="AC27" s="814"/>
      <c r="AD27" s="814"/>
      <c r="AE27" s="814"/>
      <c r="AF27" s="814"/>
      <c r="AG27" s="814"/>
      <c r="AH27" s="814"/>
      <c r="AI27" s="814"/>
      <c r="AJ27" s="814"/>
      <c r="AK27" s="814"/>
      <c r="AL27" s="815"/>
      <c r="AM27" s="788"/>
      <c r="AN27" s="789"/>
      <c r="AO27" s="816"/>
      <c r="AP27" s="817"/>
      <c r="AQ27" s="811"/>
      <c r="AR27" s="811"/>
      <c r="AS27" s="812"/>
      <c r="AT27" s="779"/>
      <c r="AU27" s="780"/>
      <c r="AV27" s="780"/>
      <c r="AW27" s="780"/>
      <c r="AX27" s="826"/>
      <c r="AY27" s="827" t="str">
        <f t="shared" ref="AY27:AY56" si="1">IF(AT27&lt;&gt;"",ROUNDDOWN(AM27*AT27,0),"")</f>
        <v/>
      </c>
      <c r="AZ27" s="828"/>
      <c r="BA27" s="828"/>
      <c r="BB27" s="828"/>
      <c r="BC27" s="828"/>
      <c r="BD27" s="828"/>
      <c r="BE27" s="823"/>
      <c r="BF27" s="824"/>
      <c r="BG27" s="824"/>
      <c r="BH27" s="824"/>
      <c r="BI27" s="824"/>
      <c r="BJ27" s="824"/>
      <c r="BK27" s="824"/>
      <c r="BL27" s="824"/>
      <c r="BM27" s="824"/>
      <c r="BN27" s="825"/>
      <c r="BO27" s="216"/>
      <c r="BP27" s="274">
        <v>12</v>
      </c>
      <c r="BQ27" s="242"/>
    </row>
    <row r="28" spans="1:69" s="1" customFormat="1" ht="32.15" customHeight="1" x14ac:dyDescent="0.2">
      <c r="A28" s="836"/>
      <c r="B28" s="837"/>
      <c r="C28" s="837"/>
      <c r="D28" s="810"/>
      <c r="E28" s="811"/>
      <c r="F28" s="811"/>
      <c r="G28" s="811"/>
      <c r="H28" s="811"/>
      <c r="I28" s="811"/>
      <c r="J28" s="811"/>
      <c r="K28" s="811"/>
      <c r="L28" s="811"/>
      <c r="M28" s="812"/>
      <c r="N28" s="813"/>
      <c r="O28" s="814"/>
      <c r="P28" s="814"/>
      <c r="Q28" s="814"/>
      <c r="R28" s="814"/>
      <c r="S28" s="814"/>
      <c r="T28" s="814"/>
      <c r="U28" s="814"/>
      <c r="V28" s="814"/>
      <c r="W28" s="814"/>
      <c r="X28" s="814"/>
      <c r="Y28" s="814"/>
      <c r="Z28" s="814"/>
      <c r="AA28" s="814"/>
      <c r="AB28" s="814"/>
      <c r="AC28" s="814"/>
      <c r="AD28" s="814"/>
      <c r="AE28" s="814"/>
      <c r="AF28" s="814"/>
      <c r="AG28" s="814"/>
      <c r="AH28" s="814"/>
      <c r="AI28" s="814"/>
      <c r="AJ28" s="814"/>
      <c r="AK28" s="814"/>
      <c r="AL28" s="815"/>
      <c r="AM28" s="788"/>
      <c r="AN28" s="789"/>
      <c r="AO28" s="816"/>
      <c r="AP28" s="817"/>
      <c r="AQ28" s="811"/>
      <c r="AR28" s="811"/>
      <c r="AS28" s="812"/>
      <c r="AT28" s="779"/>
      <c r="AU28" s="780"/>
      <c r="AV28" s="780"/>
      <c r="AW28" s="780"/>
      <c r="AX28" s="826"/>
      <c r="AY28" s="827" t="str">
        <f t="shared" si="1"/>
        <v/>
      </c>
      <c r="AZ28" s="828"/>
      <c r="BA28" s="828"/>
      <c r="BB28" s="828"/>
      <c r="BC28" s="828"/>
      <c r="BD28" s="828"/>
      <c r="BE28" s="823"/>
      <c r="BF28" s="824"/>
      <c r="BG28" s="824"/>
      <c r="BH28" s="824"/>
      <c r="BI28" s="824"/>
      <c r="BJ28" s="824"/>
      <c r="BK28" s="824"/>
      <c r="BL28" s="824"/>
      <c r="BM28" s="824"/>
      <c r="BN28" s="825"/>
      <c r="BO28" s="216"/>
      <c r="BP28" s="274">
        <v>13</v>
      </c>
      <c r="BQ28" s="242"/>
    </row>
    <row r="29" spans="1:69" s="1" customFormat="1" ht="32.15" customHeight="1" x14ac:dyDescent="0.2">
      <c r="A29" s="836"/>
      <c r="B29" s="837"/>
      <c r="C29" s="837"/>
      <c r="D29" s="810"/>
      <c r="E29" s="811"/>
      <c r="F29" s="811"/>
      <c r="G29" s="811"/>
      <c r="H29" s="811"/>
      <c r="I29" s="811"/>
      <c r="J29" s="811"/>
      <c r="K29" s="811"/>
      <c r="L29" s="811"/>
      <c r="M29" s="812"/>
      <c r="N29" s="813"/>
      <c r="O29" s="814"/>
      <c r="P29" s="814"/>
      <c r="Q29" s="814"/>
      <c r="R29" s="814"/>
      <c r="S29" s="814"/>
      <c r="T29" s="814"/>
      <c r="U29" s="814"/>
      <c r="V29" s="814"/>
      <c r="W29" s="814"/>
      <c r="X29" s="814"/>
      <c r="Y29" s="814"/>
      <c r="Z29" s="814"/>
      <c r="AA29" s="814"/>
      <c r="AB29" s="814"/>
      <c r="AC29" s="814"/>
      <c r="AD29" s="814"/>
      <c r="AE29" s="814"/>
      <c r="AF29" s="814"/>
      <c r="AG29" s="814"/>
      <c r="AH29" s="814"/>
      <c r="AI29" s="814"/>
      <c r="AJ29" s="814"/>
      <c r="AK29" s="814"/>
      <c r="AL29" s="815"/>
      <c r="AM29" s="788"/>
      <c r="AN29" s="789"/>
      <c r="AO29" s="816"/>
      <c r="AP29" s="817"/>
      <c r="AQ29" s="811"/>
      <c r="AR29" s="811"/>
      <c r="AS29" s="812"/>
      <c r="AT29" s="779"/>
      <c r="AU29" s="780"/>
      <c r="AV29" s="780"/>
      <c r="AW29" s="780"/>
      <c r="AX29" s="826"/>
      <c r="AY29" s="827" t="str">
        <f t="shared" si="1"/>
        <v/>
      </c>
      <c r="AZ29" s="828"/>
      <c r="BA29" s="828"/>
      <c r="BB29" s="828"/>
      <c r="BC29" s="828"/>
      <c r="BD29" s="828"/>
      <c r="BE29" s="823"/>
      <c r="BF29" s="824"/>
      <c r="BG29" s="824"/>
      <c r="BH29" s="824"/>
      <c r="BI29" s="824"/>
      <c r="BJ29" s="824"/>
      <c r="BK29" s="824"/>
      <c r="BL29" s="824"/>
      <c r="BM29" s="824"/>
      <c r="BN29" s="825"/>
      <c r="BO29" s="216"/>
      <c r="BP29" s="274">
        <v>14</v>
      </c>
      <c r="BQ29" s="242"/>
    </row>
    <row r="30" spans="1:69" s="1" customFormat="1" ht="32.15" customHeight="1" x14ac:dyDescent="0.2">
      <c r="A30" s="836"/>
      <c r="B30" s="837"/>
      <c r="C30" s="837"/>
      <c r="D30" s="810"/>
      <c r="E30" s="811"/>
      <c r="F30" s="811"/>
      <c r="G30" s="811"/>
      <c r="H30" s="811"/>
      <c r="I30" s="811"/>
      <c r="J30" s="811"/>
      <c r="K30" s="811"/>
      <c r="L30" s="811"/>
      <c r="M30" s="812"/>
      <c r="N30" s="813"/>
      <c r="O30" s="814"/>
      <c r="P30" s="814"/>
      <c r="Q30" s="814"/>
      <c r="R30" s="814"/>
      <c r="S30" s="814"/>
      <c r="T30" s="814"/>
      <c r="U30" s="814"/>
      <c r="V30" s="814"/>
      <c r="W30" s="814"/>
      <c r="X30" s="814"/>
      <c r="Y30" s="814"/>
      <c r="Z30" s="814"/>
      <c r="AA30" s="814"/>
      <c r="AB30" s="814"/>
      <c r="AC30" s="814"/>
      <c r="AD30" s="814"/>
      <c r="AE30" s="814"/>
      <c r="AF30" s="814"/>
      <c r="AG30" s="814"/>
      <c r="AH30" s="814"/>
      <c r="AI30" s="814"/>
      <c r="AJ30" s="814"/>
      <c r="AK30" s="814"/>
      <c r="AL30" s="815"/>
      <c r="AM30" s="788"/>
      <c r="AN30" s="789"/>
      <c r="AO30" s="816"/>
      <c r="AP30" s="817"/>
      <c r="AQ30" s="811"/>
      <c r="AR30" s="811"/>
      <c r="AS30" s="812"/>
      <c r="AT30" s="779"/>
      <c r="AU30" s="780"/>
      <c r="AV30" s="780"/>
      <c r="AW30" s="780"/>
      <c r="AX30" s="826"/>
      <c r="AY30" s="827" t="str">
        <f t="shared" si="1"/>
        <v/>
      </c>
      <c r="AZ30" s="828"/>
      <c r="BA30" s="828"/>
      <c r="BB30" s="828"/>
      <c r="BC30" s="828"/>
      <c r="BD30" s="828"/>
      <c r="BE30" s="823"/>
      <c r="BF30" s="824"/>
      <c r="BG30" s="824"/>
      <c r="BH30" s="824"/>
      <c r="BI30" s="824"/>
      <c r="BJ30" s="824"/>
      <c r="BK30" s="824"/>
      <c r="BL30" s="824"/>
      <c r="BM30" s="824"/>
      <c r="BN30" s="825"/>
      <c r="BO30" s="216"/>
      <c r="BP30" s="274">
        <v>15</v>
      </c>
      <c r="BQ30" s="242"/>
    </row>
    <row r="31" spans="1:69" s="1" customFormat="1" ht="32.15" customHeight="1" x14ac:dyDescent="0.2">
      <c r="A31" s="836"/>
      <c r="B31" s="837"/>
      <c r="C31" s="837"/>
      <c r="D31" s="810"/>
      <c r="E31" s="811"/>
      <c r="F31" s="811"/>
      <c r="G31" s="811"/>
      <c r="H31" s="811"/>
      <c r="I31" s="811"/>
      <c r="J31" s="811"/>
      <c r="K31" s="811"/>
      <c r="L31" s="811"/>
      <c r="M31" s="812"/>
      <c r="N31" s="813"/>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5"/>
      <c r="AM31" s="788"/>
      <c r="AN31" s="789"/>
      <c r="AO31" s="816"/>
      <c r="AP31" s="817"/>
      <c r="AQ31" s="811"/>
      <c r="AR31" s="811"/>
      <c r="AS31" s="812"/>
      <c r="AT31" s="779"/>
      <c r="AU31" s="780"/>
      <c r="AV31" s="780"/>
      <c r="AW31" s="780"/>
      <c r="AX31" s="826"/>
      <c r="AY31" s="827" t="str">
        <f t="shared" si="1"/>
        <v/>
      </c>
      <c r="AZ31" s="828"/>
      <c r="BA31" s="828"/>
      <c r="BB31" s="828"/>
      <c r="BC31" s="828"/>
      <c r="BD31" s="828"/>
      <c r="BE31" s="823"/>
      <c r="BF31" s="824"/>
      <c r="BG31" s="824"/>
      <c r="BH31" s="824"/>
      <c r="BI31" s="824"/>
      <c r="BJ31" s="824"/>
      <c r="BK31" s="824"/>
      <c r="BL31" s="824"/>
      <c r="BM31" s="824"/>
      <c r="BN31" s="825"/>
      <c r="BO31" s="216"/>
      <c r="BP31" s="274">
        <v>16</v>
      </c>
      <c r="BQ31" s="242"/>
    </row>
    <row r="32" spans="1:69" s="1" customFormat="1" ht="32.15" customHeight="1" x14ac:dyDescent="0.2">
      <c r="A32" s="836"/>
      <c r="B32" s="837"/>
      <c r="C32" s="837"/>
      <c r="D32" s="810"/>
      <c r="E32" s="811"/>
      <c r="F32" s="811"/>
      <c r="G32" s="811"/>
      <c r="H32" s="811"/>
      <c r="I32" s="811"/>
      <c r="J32" s="811"/>
      <c r="K32" s="811"/>
      <c r="L32" s="811"/>
      <c r="M32" s="812"/>
      <c r="N32" s="813"/>
      <c r="O32" s="814"/>
      <c r="P32" s="814"/>
      <c r="Q32" s="814"/>
      <c r="R32" s="814"/>
      <c r="S32" s="814"/>
      <c r="T32" s="814"/>
      <c r="U32" s="814"/>
      <c r="V32" s="814"/>
      <c r="W32" s="814"/>
      <c r="X32" s="814"/>
      <c r="Y32" s="814"/>
      <c r="Z32" s="814"/>
      <c r="AA32" s="814"/>
      <c r="AB32" s="814"/>
      <c r="AC32" s="814"/>
      <c r="AD32" s="814"/>
      <c r="AE32" s="814"/>
      <c r="AF32" s="814"/>
      <c r="AG32" s="814"/>
      <c r="AH32" s="814"/>
      <c r="AI32" s="814"/>
      <c r="AJ32" s="814"/>
      <c r="AK32" s="814"/>
      <c r="AL32" s="815"/>
      <c r="AM32" s="788"/>
      <c r="AN32" s="789"/>
      <c r="AO32" s="816"/>
      <c r="AP32" s="817"/>
      <c r="AQ32" s="811"/>
      <c r="AR32" s="811"/>
      <c r="AS32" s="812"/>
      <c r="AT32" s="779"/>
      <c r="AU32" s="780"/>
      <c r="AV32" s="780"/>
      <c r="AW32" s="780"/>
      <c r="AX32" s="826"/>
      <c r="AY32" s="827" t="str">
        <f t="shared" si="1"/>
        <v/>
      </c>
      <c r="AZ32" s="828"/>
      <c r="BA32" s="828"/>
      <c r="BB32" s="828"/>
      <c r="BC32" s="828"/>
      <c r="BD32" s="828"/>
      <c r="BE32" s="823"/>
      <c r="BF32" s="824"/>
      <c r="BG32" s="824"/>
      <c r="BH32" s="824"/>
      <c r="BI32" s="824"/>
      <c r="BJ32" s="824"/>
      <c r="BK32" s="824"/>
      <c r="BL32" s="824"/>
      <c r="BM32" s="824"/>
      <c r="BN32" s="825"/>
      <c r="BO32" s="216"/>
      <c r="BP32" s="274">
        <v>17</v>
      </c>
      <c r="BQ32" s="242"/>
    </row>
    <row r="33" spans="1:69" s="1" customFormat="1" ht="32.15" customHeight="1" x14ac:dyDescent="0.2">
      <c r="A33" s="836"/>
      <c r="B33" s="837"/>
      <c r="C33" s="837"/>
      <c r="D33" s="810"/>
      <c r="E33" s="811"/>
      <c r="F33" s="811"/>
      <c r="G33" s="811"/>
      <c r="H33" s="811"/>
      <c r="I33" s="811"/>
      <c r="J33" s="811"/>
      <c r="K33" s="811"/>
      <c r="L33" s="811"/>
      <c r="M33" s="812"/>
      <c r="N33" s="813"/>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5"/>
      <c r="AM33" s="788"/>
      <c r="AN33" s="789"/>
      <c r="AO33" s="816"/>
      <c r="AP33" s="817"/>
      <c r="AQ33" s="811"/>
      <c r="AR33" s="811"/>
      <c r="AS33" s="812"/>
      <c r="AT33" s="779"/>
      <c r="AU33" s="780"/>
      <c r="AV33" s="780"/>
      <c r="AW33" s="780"/>
      <c r="AX33" s="826"/>
      <c r="AY33" s="827" t="str">
        <f t="shared" si="1"/>
        <v/>
      </c>
      <c r="AZ33" s="828"/>
      <c r="BA33" s="828"/>
      <c r="BB33" s="828"/>
      <c r="BC33" s="828"/>
      <c r="BD33" s="828"/>
      <c r="BE33" s="823"/>
      <c r="BF33" s="824"/>
      <c r="BG33" s="824"/>
      <c r="BH33" s="824"/>
      <c r="BI33" s="824"/>
      <c r="BJ33" s="824"/>
      <c r="BK33" s="824"/>
      <c r="BL33" s="824"/>
      <c r="BM33" s="824"/>
      <c r="BN33" s="825"/>
      <c r="BO33" s="216"/>
      <c r="BP33" s="274">
        <v>18</v>
      </c>
      <c r="BQ33" s="242"/>
    </row>
    <row r="34" spans="1:69" s="1" customFormat="1" ht="32.15" customHeight="1" x14ac:dyDescent="0.2">
      <c r="A34" s="836"/>
      <c r="B34" s="837"/>
      <c r="C34" s="837"/>
      <c r="D34" s="810"/>
      <c r="E34" s="811"/>
      <c r="F34" s="811"/>
      <c r="G34" s="811"/>
      <c r="H34" s="811"/>
      <c r="I34" s="811"/>
      <c r="J34" s="811"/>
      <c r="K34" s="811"/>
      <c r="L34" s="811"/>
      <c r="M34" s="812"/>
      <c r="N34" s="813"/>
      <c r="O34" s="814"/>
      <c r="P34" s="814"/>
      <c r="Q34" s="814"/>
      <c r="R34" s="814"/>
      <c r="S34" s="814"/>
      <c r="T34" s="814"/>
      <c r="U34" s="814"/>
      <c r="V34" s="814"/>
      <c r="W34" s="814"/>
      <c r="X34" s="814"/>
      <c r="Y34" s="814"/>
      <c r="Z34" s="814"/>
      <c r="AA34" s="814"/>
      <c r="AB34" s="814"/>
      <c r="AC34" s="814"/>
      <c r="AD34" s="814"/>
      <c r="AE34" s="814"/>
      <c r="AF34" s="814"/>
      <c r="AG34" s="814"/>
      <c r="AH34" s="814"/>
      <c r="AI34" s="814"/>
      <c r="AJ34" s="814"/>
      <c r="AK34" s="814"/>
      <c r="AL34" s="815"/>
      <c r="AM34" s="788"/>
      <c r="AN34" s="789"/>
      <c r="AO34" s="816"/>
      <c r="AP34" s="817"/>
      <c r="AQ34" s="811"/>
      <c r="AR34" s="811"/>
      <c r="AS34" s="812"/>
      <c r="AT34" s="779"/>
      <c r="AU34" s="780"/>
      <c r="AV34" s="780"/>
      <c r="AW34" s="780"/>
      <c r="AX34" s="826"/>
      <c r="AY34" s="827" t="str">
        <f t="shared" si="1"/>
        <v/>
      </c>
      <c r="AZ34" s="828"/>
      <c r="BA34" s="828"/>
      <c r="BB34" s="828"/>
      <c r="BC34" s="828"/>
      <c r="BD34" s="828"/>
      <c r="BE34" s="823"/>
      <c r="BF34" s="824"/>
      <c r="BG34" s="824"/>
      <c r="BH34" s="824"/>
      <c r="BI34" s="824"/>
      <c r="BJ34" s="824"/>
      <c r="BK34" s="824"/>
      <c r="BL34" s="824"/>
      <c r="BM34" s="824"/>
      <c r="BN34" s="825"/>
      <c r="BO34" s="216"/>
      <c r="BP34" s="274">
        <v>19</v>
      </c>
      <c r="BQ34" s="242"/>
    </row>
    <row r="35" spans="1:69" s="1" customFormat="1" ht="32.15" customHeight="1" x14ac:dyDescent="0.2">
      <c r="A35" s="836"/>
      <c r="B35" s="837"/>
      <c r="C35" s="837"/>
      <c r="D35" s="810"/>
      <c r="E35" s="811"/>
      <c r="F35" s="811"/>
      <c r="G35" s="811"/>
      <c r="H35" s="811"/>
      <c r="I35" s="811"/>
      <c r="J35" s="811"/>
      <c r="K35" s="811"/>
      <c r="L35" s="811"/>
      <c r="M35" s="812"/>
      <c r="N35" s="813"/>
      <c r="O35" s="814"/>
      <c r="P35" s="814"/>
      <c r="Q35" s="814"/>
      <c r="R35" s="814"/>
      <c r="S35" s="814"/>
      <c r="T35" s="814"/>
      <c r="U35" s="814"/>
      <c r="V35" s="814"/>
      <c r="W35" s="814"/>
      <c r="X35" s="814"/>
      <c r="Y35" s="814"/>
      <c r="Z35" s="814"/>
      <c r="AA35" s="814"/>
      <c r="AB35" s="814"/>
      <c r="AC35" s="814"/>
      <c r="AD35" s="814"/>
      <c r="AE35" s="814"/>
      <c r="AF35" s="814"/>
      <c r="AG35" s="814"/>
      <c r="AH35" s="814"/>
      <c r="AI35" s="814"/>
      <c r="AJ35" s="814"/>
      <c r="AK35" s="814"/>
      <c r="AL35" s="815"/>
      <c r="AM35" s="788"/>
      <c r="AN35" s="789"/>
      <c r="AO35" s="816"/>
      <c r="AP35" s="817"/>
      <c r="AQ35" s="811"/>
      <c r="AR35" s="811"/>
      <c r="AS35" s="812"/>
      <c r="AT35" s="779"/>
      <c r="AU35" s="780"/>
      <c r="AV35" s="780"/>
      <c r="AW35" s="780"/>
      <c r="AX35" s="826"/>
      <c r="AY35" s="827" t="str">
        <f t="shared" si="1"/>
        <v/>
      </c>
      <c r="AZ35" s="828"/>
      <c r="BA35" s="828"/>
      <c r="BB35" s="828"/>
      <c r="BC35" s="828"/>
      <c r="BD35" s="828"/>
      <c r="BE35" s="823"/>
      <c r="BF35" s="824"/>
      <c r="BG35" s="824"/>
      <c r="BH35" s="824"/>
      <c r="BI35" s="824"/>
      <c r="BJ35" s="824"/>
      <c r="BK35" s="824"/>
      <c r="BL35" s="824"/>
      <c r="BM35" s="824"/>
      <c r="BN35" s="825"/>
      <c r="BO35" s="216"/>
      <c r="BP35" s="274">
        <v>20</v>
      </c>
      <c r="BQ35" s="242"/>
    </row>
    <row r="36" spans="1:69" s="1" customFormat="1" ht="32.15" customHeight="1" x14ac:dyDescent="0.2">
      <c r="A36" s="836"/>
      <c r="B36" s="837"/>
      <c r="C36" s="837"/>
      <c r="D36" s="810"/>
      <c r="E36" s="811"/>
      <c r="F36" s="811"/>
      <c r="G36" s="811"/>
      <c r="H36" s="811"/>
      <c r="I36" s="811"/>
      <c r="J36" s="811"/>
      <c r="K36" s="811"/>
      <c r="L36" s="811"/>
      <c r="M36" s="812"/>
      <c r="N36" s="813"/>
      <c r="O36" s="814"/>
      <c r="P36" s="814"/>
      <c r="Q36" s="814"/>
      <c r="R36" s="814"/>
      <c r="S36" s="814"/>
      <c r="T36" s="814"/>
      <c r="U36" s="814"/>
      <c r="V36" s="814"/>
      <c r="W36" s="814"/>
      <c r="X36" s="814"/>
      <c r="Y36" s="814"/>
      <c r="Z36" s="814"/>
      <c r="AA36" s="814"/>
      <c r="AB36" s="814"/>
      <c r="AC36" s="814"/>
      <c r="AD36" s="814"/>
      <c r="AE36" s="814"/>
      <c r="AF36" s="814"/>
      <c r="AG36" s="814"/>
      <c r="AH36" s="814"/>
      <c r="AI36" s="814"/>
      <c r="AJ36" s="814"/>
      <c r="AK36" s="814"/>
      <c r="AL36" s="815"/>
      <c r="AM36" s="788"/>
      <c r="AN36" s="789"/>
      <c r="AO36" s="816"/>
      <c r="AP36" s="817"/>
      <c r="AQ36" s="811"/>
      <c r="AR36" s="811"/>
      <c r="AS36" s="812"/>
      <c r="AT36" s="779"/>
      <c r="AU36" s="780"/>
      <c r="AV36" s="780"/>
      <c r="AW36" s="780"/>
      <c r="AX36" s="826"/>
      <c r="AY36" s="827" t="str">
        <f t="shared" si="1"/>
        <v/>
      </c>
      <c r="AZ36" s="828"/>
      <c r="BA36" s="828"/>
      <c r="BB36" s="828"/>
      <c r="BC36" s="828"/>
      <c r="BD36" s="828"/>
      <c r="BE36" s="823"/>
      <c r="BF36" s="824"/>
      <c r="BG36" s="824"/>
      <c r="BH36" s="824"/>
      <c r="BI36" s="824"/>
      <c r="BJ36" s="824"/>
      <c r="BK36" s="824"/>
      <c r="BL36" s="824"/>
      <c r="BM36" s="824"/>
      <c r="BN36" s="825"/>
      <c r="BO36" s="216"/>
      <c r="BP36" s="274">
        <v>21</v>
      </c>
      <c r="BQ36" s="242"/>
    </row>
    <row r="37" spans="1:69" s="1" customFormat="1" ht="32.15" customHeight="1" x14ac:dyDescent="0.2">
      <c r="A37" s="836"/>
      <c r="B37" s="837"/>
      <c r="C37" s="837"/>
      <c r="D37" s="810"/>
      <c r="E37" s="811"/>
      <c r="F37" s="811"/>
      <c r="G37" s="811"/>
      <c r="H37" s="811"/>
      <c r="I37" s="811"/>
      <c r="J37" s="811"/>
      <c r="K37" s="811"/>
      <c r="L37" s="811"/>
      <c r="M37" s="812"/>
      <c r="N37" s="813"/>
      <c r="O37" s="814"/>
      <c r="P37" s="814"/>
      <c r="Q37" s="814"/>
      <c r="R37" s="814"/>
      <c r="S37" s="814"/>
      <c r="T37" s="814"/>
      <c r="U37" s="814"/>
      <c r="V37" s="814"/>
      <c r="W37" s="814"/>
      <c r="X37" s="814"/>
      <c r="Y37" s="814"/>
      <c r="Z37" s="814"/>
      <c r="AA37" s="814"/>
      <c r="AB37" s="814"/>
      <c r="AC37" s="814"/>
      <c r="AD37" s="814"/>
      <c r="AE37" s="814"/>
      <c r="AF37" s="814"/>
      <c r="AG37" s="814"/>
      <c r="AH37" s="814"/>
      <c r="AI37" s="814"/>
      <c r="AJ37" s="814"/>
      <c r="AK37" s="814"/>
      <c r="AL37" s="815"/>
      <c r="AM37" s="788"/>
      <c r="AN37" s="789"/>
      <c r="AO37" s="816"/>
      <c r="AP37" s="817"/>
      <c r="AQ37" s="811"/>
      <c r="AR37" s="811"/>
      <c r="AS37" s="812"/>
      <c r="AT37" s="779"/>
      <c r="AU37" s="780"/>
      <c r="AV37" s="780"/>
      <c r="AW37" s="780"/>
      <c r="AX37" s="826"/>
      <c r="AY37" s="827" t="str">
        <f t="shared" si="1"/>
        <v/>
      </c>
      <c r="AZ37" s="828"/>
      <c r="BA37" s="828"/>
      <c r="BB37" s="828"/>
      <c r="BC37" s="828"/>
      <c r="BD37" s="828"/>
      <c r="BE37" s="823"/>
      <c r="BF37" s="824"/>
      <c r="BG37" s="824"/>
      <c r="BH37" s="824"/>
      <c r="BI37" s="824"/>
      <c r="BJ37" s="824"/>
      <c r="BK37" s="824"/>
      <c r="BL37" s="824"/>
      <c r="BM37" s="824"/>
      <c r="BN37" s="825"/>
      <c r="BO37" s="216"/>
      <c r="BP37" s="274">
        <v>22</v>
      </c>
      <c r="BQ37" s="242"/>
    </row>
    <row r="38" spans="1:69" s="1" customFormat="1" ht="32.15" customHeight="1" x14ac:dyDescent="0.2">
      <c r="A38" s="836"/>
      <c r="B38" s="837"/>
      <c r="C38" s="837"/>
      <c r="D38" s="810"/>
      <c r="E38" s="811"/>
      <c r="F38" s="811"/>
      <c r="G38" s="811"/>
      <c r="H38" s="811"/>
      <c r="I38" s="811"/>
      <c r="J38" s="811"/>
      <c r="K38" s="811"/>
      <c r="L38" s="811"/>
      <c r="M38" s="812"/>
      <c r="N38" s="813"/>
      <c r="O38" s="814"/>
      <c r="P38" s="814"/>
      <c r="Q38" s="814"/>
      <c r="R38" s="814"/>
      <c r="S38" s="814"/>
      <c r="T38" s="814"/>
      <c r="U38" s="814"/>
      <c r="V38" s="814"/>
      <c r="W38" s="814"/>
      <c r="X38" s="814"/>
      <c r="Y38" s="814"/>
      <c r="Z38" s="814"/>
      <c r="AA38" s="814"/>
      <c r="AB38" s="814"/>
      <c r="AC38" s="814"/>
      <c r="AD38" s="814"/>
      <c r="AE38" s="814"/>
      <c r="AF38" s="814"/>
      <c r="AG38" s="814"/>
      <c r="AH38" s="814"/>
      <c r="AI38" s="814"/>
      <c r="AJ38" s="814"/>
      <c r="AK38" s="814"/>
      <c r="AL38" s="815"/>
      <c r="AM38" s="788"/>
      <c r="AN38" s="789"/>
      <c r="AO38" s="816"/>
      <c r="AP38" s="817"/>
      <c r="AQ38" s="811"/>
      <c r="AR38" s="811"/>
      <c r="AS38" s="812"/>
      <c r="AT38" s="779"/>
      <c r="AU38" s="780"/>
      <c r="AV38" s="780"/>
      <c r="AW38" s="780"/>
      <c r="AX38" s="826"/>
      <c r="AY38" s="827" t="str">
        <f t="shared" si="1"/>
        <v/>
      </c>
      <c r="AZ38" s="828"/>
      <c r="BA38" s="828"/>
      <c r="BB38" s="828"/>
      <c r="BC38" s="828"/>
      <c r="BD38" s="828"/>
      <c r="BE38" s="823"/>
      <c r="BF38" s="824"/>
      <c r="BG38" s="824"/>
      <c r="BH38" s="824"/>
      <c r="BI38" s="824"/>
      <c r="BJ38" s="824"/>
      <c r="BK38" s="824"/>
      <c r="BL38" s="824"/>
      <c r="BM38" s="824"/>
      <c r="BN38" s="825"/>
      <c r="BO38" s="216"/>
      <c r="BP38" s="274">
        <v>23</v>
      </c>
      <c r="BQ38" s="242"/>
    </row>
    <row r="39" spans="1:69" s="1" customFormat="1" ht="32.15" customHeight="1" x14ac:dyDescent="0.2">
      <c r="A39" s="836"/>
      <c r="B39" s="837"/>
      <c r="C39" s="837"/>
      <c r="D39" s="810"/>
      <c r="E39" s="811"/>
      <c r="F39" s="811"/>
      <c r="G39" s="811"/>
      <c r="H39" s="811"/>
      <c r="I39" s="811"/>
      <c r="J39" s="811"/>
      <c r="K39" s="811"/>
      <c r="L39" s="811"/>
      <c r="M39" s="812"/>
      <c r="N39" s="813"/>
      <c r="O39" s="814"/>
      <c r="P39" s="814"/>
      <c r="Q39" s="814"/>
      <c r="R39" s="814"/>
      <c r="S39" s="814"/>
      <c r="T39" s="814"/>
      <c r="U39" s="814"/>
      <c r="V39" s="814"/>
      <c r="W39" s="814"/>
      <c r="X39" s="814"/>
      <c r="Y39" s="814"/>
      <c r="Z39" s="814"/>
      <c r="AA39" s="814"/>
      <c r="AB39" s="814"/>
      <c r="AC39" s="814"/>
      <c r="AD39" s="814"/>
      <c r="AE39" s="814"/>
      <c r="AF39" s="814"/>
      <c r="AG39" s="814"/>
      <c r="AH39" s="814"/>
      <c r="AI39" s="814"/>
      <c r="AJ39" s="814"/>
      <c r="AK39" s="814"/>
      <c r="AL39" s="815"/>
      <c r="AM39" s="788"/>
      <c r="AN39" s="789"/>
      <c r="AO39" s="816"/>
      <c r="AP39" s="817"/>
      <c r="AQ39" s="811"/>
      <c r="AR39" s="811"/>
      <c r="AS39" s="812"/>
      <c r="AT39" s="779"/>
      <c r="AU39" s="780"/>
      <c r="AV39" s="780"/>
      <c r="AW39" s="780"/>
      <c r="AX39" s="826"/>
      <c r="AY39" s="827" t="str">
        <f t="shared" si="1"/>
        <v/>
      </c>
      <c r="AZ39" s="828"/>
      <c r="BA39" s="828"/>
      <c r="BB39" s="828"/>
      <c r="BC39" s="828"/>
      <c r="BD39" s="828"/>
      <c r="BE39" s="823"/>
      <c r="BF39" s="824"/>
      <c r="BG39" s="824"/>
      <c r="BH39" s="824"/>
      <c r="BI39" s="824"/>
      <c r="BJ39" s="824"/>
      <c r="BK39" s="824"/>
      <c r="BL39" s="824"/>
      <c r="BM39" s="824"/>
      <c r="BN39" s="825"/>
      <c r="BO39" s="216"/>
      <c r="BP39" s="274">
        <v>24</v>
      </c>
      <c r="BQ39" s="242"/>
    </row>
    <row r="40" spans="1:69" s="1" customFormat="1" ht="32.15" customHeight="1" x14ac:dyDescent="0.2">
      <c r="A40" s="836"/>
      <c r="B40" s="837"/>
      <c r="C40" s="837"/>
      <c r="D40" s="810"/>
      <c r="E40" s="811"/>
      <c r="F40" s="811"/>
      <c r="G40" s="811"/>
      <c r="H40" s="811"/>
      <c r="I40" s="811"/>
      <c r="J40" s="811"/>
      <c r="K40" s="811"/>
      <c r="L40" s="811"/>
      <c r="M40" s="812"/>
      <c r="N40" s="813"/>
      <c r="O40" s="814"/>
      <c r="P40" s="814"/>
      <c r="Q40" s="814"/>
      <c r="R40" s="814"/>
      <c r="S40" s="814"/>
      <c r="T40" s="814"/>
      <c r="U40" s="814"/>
      <c r="V40" s="814"/>
      <c r="W40" s="814"/>
      <c r="X40" s="814"/>
      <c r="Y40" s="814"/>
      <c r="Z40" s="814"/>
      <c r="AA40" s="814"/>
      <c r="AB40" s="814"/>
      <c r="AC40" s="814"/>
      <c r="AD40" s="814"/>
      <c r="AE40" s="814"/>
      <c r="AF40" s="814"/>
      <c r="AG40" s="814"/>
      <c r="AH40" s="814"/>
      <c r="AI40" s="814"/>
      <c r="AJ40" s="814"/>
      <c r="AK40" s="814"/>
      <c r="AL40" s="815"/>
      <c r="AM40" s="788"/>
      <c r="AN40" s="789"/>
      <c r="AO40" s="816"/>
      <c r="AP40" s="817"/>
      <c r="AQ40" s="811"/>
      <c r="AR40" s="811"/>
      <c r="AS40" s="812"/>
      <c r="AT40" s="779"/>
      <c r="AU40" s="780"/>
      <c r="AV40" s="780"/>
      <c r="AW40" s="780"/>
      <c r="AX40" s="826"/>
      <c r="AY40" s="827" t="str">
        <f t="shared" si="1"/>
        <v/>
      </c>
      <c r="AZ40" s="828"/>
      <c r="BA40" s="828"/>
      <c r="BB40" s="828"/>
      <c r="BC40" s="828"/>
      <c r="BD40" s="828"/>
      <c r="BE40" s="823"/>
      <c r="BF40" s="824"/>
      <c r="BG40" s="824"/>
      <c r="BH40" s="824"/>
      <c r="BI40" s="824"/>
      <c r="BJ40" s="824"/>
      <c r="BK40" s="824"/>
      <c r="BL40" s="824"/>
      <c r="BM40" s="824"/>
      <c r="BN40" s="825"/>
      <c r="BO40" s="216"/>
      <c r="BP40" s="274">
        <v>25</v>
      </c>
      <c r="BQ40" s="242"/>
    </row>
    <row r="41" spans="1:69" s="1" customFormat="1" ht="32.15" customHeight="1" x14ac:dyDescent="0.2">
      <c r="A41" s="836"/>
      <c r="B41" s="837"/>
      <c r="C41" s="837"/>
      <c r="D41" s="810"/>
      <c r="E41" s="811"/>
      <c r="F41" s="811"/>
      <c r="G41" s="811"/>
      <c r="H41" s="811"/>
      <c r="I41" s="811"/>
      <c r="J41" s="811"/>
      <c r="K41" s="811"/>
      <c r="L41" s="811"/>
      <c r="M41" s="812"/>
      <c r="N41" s="813"/>
      <c r="O41" s="814"/>
      <c r="P41" s="814"/>
      <c r="Q41" s="814"/>
      <c r="R41" s="814"/>
      <c r="S41" s="814"/>
      <c r="T41" s="814"/>
      <c r="U41" s="814"/>
      <c r="V41" s="814"/>
      <c r="W41" s="814"/>
      <c r="X41" s="814"/>
      <c r="Y41" s="814"/>
      <c r="Z41" s="814"/>
      <c r="AA41" s="814"/>
      <c r="AB41" s="814"/>
      <c r="AC41" s="814"/>
      <c r="AD41" s="814"/>
      <c r="AE41" s="814"/>
      <c r="AF41" s="814"/>
      <c r="AG41" s="814"/>
      <c r="AH41" s="814"/>
      <c r="AI41" s="814"/>
      <c r="AJ41" s="814"/>
      <c r="AK41" s="814"/>
      <c r="AL41" s="815"/>
      <c r="AM41" s="788"/>
      <c r="AN41" s="789"/>
      <c r="AO41" s="816"/>
      <c r="AP41" s="817"/>
      <c r="AQ41" s="811"/>
      <c r="AR41" s="811"/>
      <c r="AS41" s="812"/>
      <c r="AT41" s="779"/>
      <c r="AU41" s="780"/>
      <c r="AV41" s="780"/>
      <c r="AW41" s="780"/>
      <c r="AX41" s="826"/>
      <c r="AY41" s="827" t="str">
        <f t="shared" si="1"/>
        <v/>
      </c>
      <c r="AZ41" s="828"/>
      <c r="BA41" s="828"/>
      <c r="BB41" s="828"/>
      <c r="BC41" s="828"/>
      <c r="BD41" s="828"/>
      <c r="BE41" s="823"/>
      <c r="BF41" s="824"/>
      <c r="BG41" s="824"/>
      <c r="BH41" s="824"/>
      <c r="BI41" s="824"/>
      <c r="BJ41" s="824"/>
      <c r="BK41" s="824"/>
      <c r="BL41" s="824"/>
      <c r="BM41" s="824"/>
      <c r="BN41" s="825"/>
      <c r="BO41" s="216"/>
      <c r="BP41" s="274">
        <v>26</v>
      </c>
      <c r="BQ41" s="242"/>
    </row>
    <row r="42" spans="1:69" s="1" customFormat="1" ht="32.15" customHeight="1" outlineLevel="1" x14ac:dyDescent="0.2">
      <c r="A42" s="836"/>
      <c r="B42" s="837"/>
      <c r="C42" s="837"/>
      <c r="D42" s="810"/>
      <c r="E42" s="811"/>
      <c r="F42" s="811"/>
      <c r="G42" s="811"/>
      <c r="H42" s="811"/>
      <c r="I42" s="811"/>
      <c r="J42" s="811"/>
      <c r="K42" s="811"/>
      <c r="L42" s="811"/>
      <c r="M42" s="812"/>
      <c r="N42" s="813"/>
      <c r="O42" s="814"/>
      <c r="P42" s="814"/>
      <c r="Q42" s="814"/>
      <c r="R42" s="814"/>
      <c r="S42" s="814"/>
      <c r="T42" s="814"/>
      <c r="U42" s="814"/>
      <c r="V42" s="814"/>
      <c r="W42" s="814"/>
      <c r="X42" s="814"/>
      <c r="Y42" s="814"/>
      <c r="Z42" s="814"/>
      <c r="AA42" s="814"/>
      <c r="AB42" s="814"/>
      <c r="AC42" s="814"/>
      <c r="AD42" s="814"/>
      <c r="AE42" s="814"/>
      <c r="AF42" s="814"/>
      <c r="AG42" s="814"/>
      <c r="AH42" s="814"/>
      <c r="AI42" s="814"/>
      <c r="AJ42" s="814"/>
      <c r="AK42" s="814"/>
      <c r="AL42" s="815"/>
      <c r="AM42" s="788"/>
      <c r="AN42" s="789"/>
      <c r="AO42" s="816"/>
      <c r="AP42" s="817"/>
      <c r="AQ42" s="811"/>
      <c r="AR42" s="811"/>
      <c r="AS42" s="812"/>
      <c r="AT42" s="779"/>
      <c r="AU42" s="780"/>
      <c r="AV42" s="780"/>
      <c r="AW42" s="780"/>
      <c r="AX42" s="826"/>
      <c r="AY42" s="827" t="str">
        <f t="shared" si="1"/>
        <v/>
      </c>
      <c r="AZ42" s="828"/>
      <c r="BA42" s="828"/>
      <c r="BB42" s="828"/>
      <c r="BC42" s="828"/>
      <c r="BD42" s="828"/>
      <c r="BE42" s="823"/>
      <c r="BF42" s="824"/>
      <c r="BG42" s="824"/>
      <c r="BH42" s="824"/>
      <c r="BI42" s="824"/>
      <c r="BJ42" s="824"/>
      <c r="BK42" s="824"/>
      <c r="BL42" s="824"/>
      <c r="BM42" s="824"/>
      <c r="BN42" s="825"/>
      <c r="BO42" s="216"/>
      <c r="BP42" s="274">
        <v>27</v>
      </c>
      <c r="BQ42" s="242"/>
    </row>
    <row r="43" spans="1:69" s="1" customFormat="1" ht="32.15" customHeight="1" outlineLevel="1" x14ac:dyDescent="0.2">
      <c r="A43" s="836"/>
      <c r="B43" s="837"/>
      <c r="C43" s="837"/>
      <c r="D43" s="810"/>
      <c r="E43" s="811"/>
      <c r="F43" s="811"/>
      <c r="G43" s="811"/>
      <c r="H43" s="811"/>
      <c r="I43" s="811"/>
      <c r="J43" s="811"/>
      <c r="K43" s="811"/>
      <c r="L43" s="811"/>
      <c r="M43" s="812"/>
      <c r="N43" s="813"/>
      <c r="O43" s="814"/>
      <c r="P43" s="814"/>
      <c r="Q43" s="814"/>
      <c r="R43" s="814"/>
      <c r="S43" s="814"/>
      <c r="T43" s="814"/>
      <c r="U43" s="814"/>
      <c r="V43" s="814"/>
      <c r="W43" s="814"/>
      <c r="X43" s="814"/>
      <c r="Y43" s="814"/>
      <c r="Z43" s="814"/>
      <c r="AA43" s="814"/>
      <c r="AB43" s="814"/>
      <c r="AC43" s="814"/>
      <c r="AD43" s="814"/>
      <c r="AE43" s="814"/>
      <c r="AF43" s="814"/>
      <c r="AG43" s="814"/>
      <c r="AH43" s="814"/>
      <c r="AI43" s="814"/>
      <c r="AJ43" s="814"/>
      <c r="AK43" s="814"/>
      <c r="AL43" s="815"/>
      <c r="AM43" s="788"/>
      <c r="AN43" s="789"/>
      <c r="AO43" s="816"/>
      <c r="AP43" s="817"/>
      <c r="AQ43" s="811"/>
      <c r="AR43" s="811"/>
      <c r="AS43" s="812"/>
      <c r="AT43" s="779"/>
      <c r="AU43" s="780"/>
      <c r="AV43" s="780"/>
      <c r="AW43" s="780"/>
      <c r="AX43" s="826"/>
      <c r="AY43" s="827" t="str">
        <f t="shared" si="1"/>
        <v/>
      </c>
      <c r="AZ43" s="828"/>
      <c r="BA43" s="828"/>
      <c r="BB43" s="828"/>
      <c r="BC43" s="828"/>
      <c r="BD43" s="828"/>
      <c r="BE43" s="823"/>
      <c r="BF43" s="824"/>
      <c r="BG43" s="824"/>
      <c r="BH43" s="824"/>
      <c r="BI43" s="824"/>
      <c r="BJ43" s="824"/>
      <c r="BK43" s="824"/>
      <c r="BL43" s="824"/>
      <c r="BM43" s="824"/>
      <c r="BN43" s="825"/>
      <c r="BO43" s="216"/>
      <c r="BP43" s="274">
        <v>28</v>
      </c>
      <c r="BQ43" s="242"/>
    </row>
    <row r="44" spans="1:69" s="1" customFormat="1" ht="32.15" customHeight="1" outlineLevel="1" x14ac:dyDescent="0.2">
      <c r="A44" s="836"/>
      <c r="B44" s="837"/>
      <c r="C44" s="837"/>
      <c r="D44" s="810"/>
      <c r="E44" s="811"/>
      <c r="F44" s="811"/>
      <c r="G44" s="811"/>
      <c r="H44" s="811"/>
      <c r="I44" s="811"/>
      <c r="J44" s="811"/>
      <c r="K44" s="811"/>
      <c r="L44" s="811"/>
      <c r="M44" s="812"/>
      <c r="N44" s="813"/>
      <c r="O44" s="814"/>
      <c r="P44" s="814"/>
      <c r="Q44" s="814"/>
      <c r="R44" s="814"/>
      <c r="S44" s="814"/>
      <c r="T44" s="814"/>
      <c r="U44" s="814"/>
      <c r="V44" s="814"/>
      <c r="W44" s="814"/>
      <c r="X44" s="814"/>
      <c r="Y44" s="814"/>
      <c r="Z44" s="814"/>
      <c r="AA44" s="814"/>
      <c r="AB44" s="814"/>
      <c r="AC44" s="814"/>
      <c r="AD44" s="814"/>
      <c r="AE44" s="814"/>
      <c r="AF44" s="814"/>
      <c r="AG44" s="814"/>
      <c r="AH44" s="814"/>
      <c r="AI44" s="814"/>
      <c r="AJ44" s="814"/>
      <c r="AK44" s="814"/>
      <c r="AL44" s="815"/>
      <c r="AM44" s="788"/>
      <c r="AN44" s="789"/>
      <c r="AO44" s="816"/>
      <c r="AP44" s="817"/>
      <c r="AQ44" s="811"/>
      <c r="AR44" s="811"/>
      <c r="AS44" s="812"/>
      <c r="AT44" s="779"/>
      <c r="AU44" s="780"/>
      <c r="AV44" s="780"/>
      <c r="AW44" s="780"/>
      <c r="AX44" s="826"/>
      <c r="AY44" s="827" t="str">
        <f t="shared" si="1"/>
        <v/>
      </c>
      <c r="AZ44" s="828"/>
      <c r="BA44" s="828"/>
      <c r="BB44" s="828"/>
      <c r="BC44" s="828"/>
      <c r="BD44" s="828"/>
      <c r="BE44" s="823"/>
      <c r="BF44" s="824"/>
      <c r="BG44" s="824"/>
      <c r="BH44" s="824"/>
      <c r="BI44" s="824"/>
      <c r="BJ44" s="824"/>
      <c r="BK44" s="824"/>
      <c r="BL44" s="824"/>
      <c r="BM44" s="824"/>
      <c r="BN44" s="825"/>
      <c r="BO44" s="216"/>
      <c r="BP44" s="274">
        <v>29</v>
      </c>
      <c r="BQ44" s="242"/>
    </row>
    <row r="45" spans="1:69" s="1" customFormat="1" ht="32.15" customHeight="1" outlineLevel="1" x14ac:dyDescent="0.2">
      <c r="A45" s="836"/>
      <c r="B45" s="837"/>
      <c r="C45" s="837"/>
      <c r="D45" s="810"/>
      <c r="E45" s="811"/>
      <c r="F45" s="811"/>
      <c r="G45" s="811"/>
      <c r="H45" s="811"/>
      <c r="I45" s="811"/>
      <c r="J45" s="811"/>
      <c r="K45" s="811"/>
      <c r="L45" s="811"/>
      <c r="M45" s="812"/>
      <c r="N45" s="813"/>
      <c r="O45" s="814"/>
      <c r="P45" s="814"/>
      <c r="Q45" s="814"/>
      <c r="R45" s="814"/>
      <c r="S45" s="814"/>
      <c r="T45" s="814"/>
      <c r="U45" s="814"/>
      <c r="V45" s="814"/>
      <c r="W45" s="814"/>
      <c r="X45" s="814"/>
      <c r="Y45" s="814"/>
      <c r="Z45" s="814"/>
      <c r="AA45" s="814"/>
      <c r="AB45" s="814"/>
      <c r="AC45" s="814"/>
      <c r="AD45" s="814"/>
      <c r="AE45" s="814"/>
      <c r="AF45" s="814"/>
      <c r="AG45" s="814"/>
      <c r="AH45" s="814"/>
      <c r="AI45" s="814"/>
      <c r="AJ45" s="814"/>
      <c r="AK45" s="814"/>
      <c r="AL45" s="815"/>
      <c r="AM45" s="788"/>
      <c r="AN45" s="789"/>
      <c r="AO45" s="816"/>
      <c r="AP45" s="817"/>
      <c r="AQ45" s="811"/>
      <c r="AR45" s="811"/>
      <c r="AS45" s="812"/>
      <c r="AT45" s="779"/>
      <c r="AU45" s="780"/>
      <c r="AV45" s="780"/>
      <c r="AW45" s="780"/>
      <c r="AX45" s="826"/>
      <c r="AY45" s="827" t="str">
        <f t="shared" si="1"/>
        <v/>
      </c>
      <c r="AZ45" s="828"/>
      <c r="BA45" s="828"/>
      <c r="BB45" s="828"/>
      <c r="BC45" s="828"/>
      <c r="BD45" s="828"/>
      <c r="BE45" s="823"/>
      <c r="BF45" s="824"/>
      <c r="BG45" s="824"/>
      <c r="BH45" s="824"/>
      <c r="BI45" s="824"/>
      <c r="BJ45" s="824"/>
      <c r="BK45" s="824"/>
      <c r="BL45" s="824"/>
      <c r="BM45" s="824"/>
      <c r="BN45" s="825"/>
      <c r="BO45" s="216"/>
      <c r="BP45" s="274">
        <v>30</v>
      </c>
      <c r="BQ45" s="242"/>
    </row>
    <row r="46" spans="1:69" s="1" customFormat="1" ht="32.15" customHeight="1" outlineLevel="1" x14ac:dyDescent="0.2">
      <c r="A46" s="836"/>
      <c r="B46" s="837"/>
      <c r="C46" s="837"/>
      <c r="D46" s="810"/>
      <c r="E46" s="811"/>
      <c r="F46" s="811"/>
      <c r="G46" s="811"/>
      <c r="H46" s="811"/>
      <c r="I46" s="811"/>
      <c r="J46" s="811"/>
      <c r="K46" s="811"/>
      <c r="L46" s="811"/>
      <c r="M46" s="812"/>
      <c r="N46" s="813"/>
      <c r="O46" s="814"/>
      <c r="P46" s="814"/>
      <c r="Q46" s="814"/>
      <c r="R46" s="814"/>
      <c r="S46" s="814"/>
      <c r="T46" s="814"/>
      <c r="U46" s="814"/>
      <c r="V46" s="814"/>
      <c r="W46" s="814"/>
      <c r="X46" s="814"/>
      <c r="Y46" s="814"/>
      <c r="Z46" s="814"/>
      <c r="AA46" s="814"/>
      <c r="AB46" s="814"/>
      <c r="AC46" s="814"/>
      <c r="AD46" s="814"/>
      <c r="AE46" s="814"/>
      <c r="AF46" s="814"/>
      <c r="AG46" s="814"/>
      <c r="AH46" s="814"/>
      <c r="AI46" s="814"/>
      <c r="AJ46" s="814"/>
      <c r="AK46" s="814"/>
      <c r="AL46" s="815"/>
      <c r="AM46" s="788"/>
      <c r="AN46" s="789"/>
      <c r="AO46" s="816"/>
      <c r="AP46" s="817"/>
      <c r="AQ46" s="811"/>
      <c r="AR46" s="811"/>
      <c r="AS46" s="812"/>
      <c r="AT46" s="779"/>
      <c r="AU46" s="780"/>
      <c r="AV46" s="780"/>
      <c r="AW46" s="780"/>
      <c r="AX46" s="826"/>
      <c r="AY46" s="827" t="str">
        <f t="shared" si="1"/>
        <v/>
      </c>
      <c r="AZ46" s="828"/>
      <c r="BA46" s="828"/>
      <c r="BB46" s="828"/>
      <c r="BC46" s="828"/>
      <c r="BD46" s="828"/>
      <c r="BE46" s="823"/>
      <c r="BF46" s="824"/>
      <c r="BG46" s="824"/>
      <c r="BH46" s="824"/>
      <c r="BI46" s="824"/>
      <c r="BJ46" s="824"/>
      <c r="BK46" s="824"/>
      <c r="BL46" s="824"/>
      <c r="BM46" s="824"/>
      <c r="BN46" s="825"/>
      <c r="BO46" s="216"/>
      <c r="BP46" s="274">
        <v>31</v>
      </c>
      <c r="BQ46" s="242"/>
    </row>
    <row r="47" spans="1:69" s="1" customFormat="1" ht="32.15" customHeight="1" outlineLevel="1" x14ac:dyDescent="0.2">
      <c r="A47" s="836"/>
      <c r="B47" s="837"/>
      <c r="C47" s="837"/>
      <c r="D47" s="810"/>
      <c r="E47" s="811"/>
      <c r="F47" s="811"/>
      <c r="G47" s="811"/>
      <c r="H47" s="811"/>
      <c r="I47" s="811"/>
      <c r="J47" s="811"/>
      <c r="K47" s="811"/>
      <c r="L47" s="811"/>
      <c r="M47" s="812"/>
      <c r="N47" s="813"/>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4"/>
      <c r="AL47" s="815"/>
      <c r="AM47" s="788"/>
      <c r="AN47" s="789"/>
      <c r="AO47" s="816"/>
      <c r="AP47" s="817"/>
      <c r="AQ47" s="811"/>
      <c r="AR47" s="811"/>
      <c r="AS47" s="812"/>
      <c r="AT47" s="779"/>
      <c r="AU47" s="780"/>
      <c r="AV47" s="780"/>
      <c r="AW47" s="780"/>
      <c r="AX47" s="826"/>
      <c r="AY47" s="827" t="str">
        <f t="shared" si="1"/>
        <v/>
      </c>
      <c r="AZ47" s="828"/>
      <c r="BA47" s="828"/>
      <c r="BB47" s="828"/>
      <c r="BC47" s="828"/>
      <c r="BD47" s="828"/>
      <c r="BE47" s="823"/>
      <c r="BF47" s="824"/>
      <c r="BG47" s="824"/>
      <c r="BH47" s="824"/>
      <c r="BI47" s="824"/>
      <c r="BJ47" s="824"/>
      <c r="BK47" s="824"/>
      <c r="BL47" s="824"/>
      <c r="BM47" s="824"/>
      <c r="BN47" s="825"/>
      <c r="BO47" s="216"/>
      <c r="BP47" s="274">
        <v>32</v>
      </c>
      <c r="BQ47" s="242"/>
    </row>
    <row r="48" spans="1:69" s="1" customFormat="1" ht="32.15" customHeight="1" outlineLevel="1" x14ac:dyDescent="0.2">
      <c r="A48" s="836"/>
      <c r="B48" s="837"/>
      <c r="C48" s="837"/>
      <c r="D48" s="810"/>
      <c r="E48" s="811"/>
      <c r="F48" s="811"/>
      <c r="G48" s="811"/>
      <c r="H48" s="811"/>
      <c r="I48" s="811"/>
      <c r="J48" s="811"/>
      <c r="K48" s="811"/>
      <c r="L48" s="811"/>
      <c r="M48" s="812"/>
      <c r="N48" s="813"/>
      <c r="O48" s="814"/>
      <c r="P48" s="814"/>
      <c r="Q48" s="814"/>
      <c r="R48" s="814"/>
      <c r="S48" s="814"/>
      <c r="T48" s="814"/>
      <c r="U48" s="814"/>
      <c r="V48" s="814"/>
      <c r="W48" s="814"/>
      <c r="X48" s="814"/>
      <c r="Y48" s="814"/>
      <c r="Z48" s="814"/>
      <c r="AA48" s="814"/>
      <c r="AB48" s="814"/>
      <c r="AC48" s="814"/>
      <c r="AD48" s="814"/>
      <c r="AE48" s="814"/>
      <c r="AF48" s="814"/>
      <c r="AG48" s="814"/>
      <c r="AH48" s="814"/>
      <c r="AI48" s="814"/>
      <c r="AJ48" s="814"/>
      <c r="AK48" s="814"/>
      <c r="AL48" s="815"/>
      <c r="AM48" s="788"/>
      <c r="AN48" s="789"/>
      <c r="AO48" s="816"/>
      <c r="AP48" s="817"/>
      <c r="AQ48" s="811"/>
      <c r="AR48" s="811"/>
      <c r="AS48" s="812"/>
      <c r="AT48" s="779"/>
      <c r="AU48" s="780"/>
      <c r="AV48" s="780"/>
      <c r="AW48" s="780"/>
      <c r="AX48" s="826"/>
      <c r="AY48" s="827" t="str">
        <f t="shared" si="1"/>
        <v/>
      </c>
      <c r="AZ48" s="828"/>
      <c r="BA48" s="828"/>
      <c r="BB48" s="828"/>
      <c r="BC48" s="828"/>
      <c r="BD48" s="828"/>
      <c r="BE48" s="823"/>
      <c r="BF48" s="824"/>
      <c r="BG48" s="824"/>
      <c r="BH48" s="824"/>
      <c r="BI48" s="824"/>
      <c r="BJ48" s="824"/>
      <c r="BK48" s="824"/>
      <c r="BL48" s="824"/>
      <c r="BM48" s="824"/>
      <c r="BN48" s="825"/>
      <c r="BO48" s="216"/>
      <c r="BP48" s="274">
        <v>33</v>
      </c>
      <c r="BQ48" s="242"/>
    </row>
    <row r="49" spans="1:69" s="1" customFormat="1" ht="32.15" customHeight="1" outlineLevel="1" x14ac:dyDescent="0.2">
      <c r="A49" s="836"/>
      <c r="B49" s="837"/>
      <c r="C49" s="837"/>
      <c r="D49" s="810"/>
      <c r="E49" s="811"/>
      <c r="F49" s="811"/>
      <c r="G49" s="811"/>
      <c r="H49" s="811"/>
      <c r="I49" s="811"/>
      <c r="J49" s="811"/>
      <c r="K49" s="811"/>
      <c r="L49" s="811"/>
      <c r="M49" s="812"/>
      <c r="N49" s="813"/>
      <c r="O49" s="814"/>
      <c r="P49" s="814"/>
      <c r="Q49" s="814"/>
      <c r="R49" s="814"/>
      <c r="S49" s="814"/>
      <c r="T49" s="814"/>
      <c r="U49" s="814"/>
      <c r="V49" s="814"/>
      <c r="W49" s="814"/>
      <c r="X49" s="814"/>
      <c r="Y49" s="814"/>
      <c r="Z49" s="814"/>
      <c r="AA49" s="814"/>
      <c r="AB49" s="814"/>
      <c r="AC49" s="814"/>
      <c r="AD49" s="814"/>
      <c r="AE49" s="814"/>
      <c r="AF49" s="814"/>
      <c r="AG49" s="814"/>
      <c r="AH49" s="814"/>
      <c r="AI49" s="814"/>
      <c r="AJ49" s="814"/>
      <c r="AK49" s="814"/>
      <c r="AL49" s="815"/>
      <c r="AM49" s="788"/>
      <c r="AN49" s="789"/>
      <c r="AO49" s="816"/>
      <c r="AP49" s="817"/>
      <c r="AQ49" s="811"/>
      <c r="AR49" s="811"/>
      <c r="AS49" s="812"/>
      <c r="AT49" s="779"/>
      <c r="AU49" s="780"/>
      <c r="AV49" s="780"/>
      <c r="AW49" s="780"/>
      <c r="AX49" s="826"/>
      <c r="AY49" s="827" t="str">
        <f t="shared" si="1"/>
        <v/>
      </c>
      <c r="AZ49" s="828"/>
      <c r="BA49" s="828"/>
      <c r="BB49" s="828"/>
      <c r="BC49" s="828"/>
      <c r="BD49" s="828"/>
      <c r="BE49" s="823"/>
      <c r="BF49" s="824"/>
      <c r="BG49" s="824"/>
      <c r="BH49" s="824"/>
      <c r="BI49" s="824"/>
      <c r="BJ49" s="824"/>
      <c r="BK49" s="824"/>
      <c r="BL49" s="824"/>
      <c r="BM49" s="824"/>
      <c r="BN49" s="825"/>
      <c r="BO49" s="216"/>
      <c r="BP49" s="274">
        <v>34</v>
      </c>
      <c r="BQ49" s="242"/>
    </row>
    <row r="50" spans="1:69" s="1" customFormat="1" ht="32.15" customHeight="1" outlineLevel="1" x14ac:dyDescent="0.2">
      <c r="A50" s="836"/>
      <c r="B50" s="837"/>
      <c r="C50" s="837"/>
      <c r="D50" s="810"/>
      <c r="E50" s="811"/>
      <c r="F50" s="811"/>
      <c r="G50" s="811"/>
      <c r="H50" s="811"/>
      <c r="I50" s="811"/>
      <c r="J50" s="811"/>
      <c r="K50" s="811"/>
      <c r="L50" s="811"/>
      <c r="M50" s="812"/>
      <c r="N50" s="813"/>
      <c r="O50" s="814"/>
      <c r="P50" s="814"/>
      <c r="Q50" s="814"/>
      <c r="R50" s="814"/>
      <c r="S50" s="814"/>
      <c r="T50" s="814"/>
      <c r="U50" s="814"/>
      <c r="V50" s="814"/>
      <c r="W50" s="814"/>
      <c r="X50" s="814"/>
      <c r="Y50" s="814"/>
      <c r="Z50" s="814"/>
      <c r="AA50" s="814"/>
      <c r="AB50" s="814"/>
      <c r="AC50" s="814"/>
      <c r="AD50" s="814"/>
      <c r="AE50" s="814"/>
      <c r="AF50" s="814"/>
      <c r="AG50" s="814"/>
      <c r="AH50" s="814"/>
      <c r="AI50" s="814"/>
      <c r="AJ50" s="814"/>
      <c r="AK50" s="814"/>
      <c r="AL50" s="815"/>
      <c r="AM50" s="788"/>
      <c r="AN50" s="789"/>
      <c r="AO50" s="816"/>
      <c r="AP50" s="817"/>
      <c r="AQ50" s="811"/>
      <c r="AR50" s="811"/>
      <c r="AS50" s="812"/>
      <c r="AT50" s="779"/>
      <c r="AU50" s="780"/>
      <c r="AV50" s="780"/>
      <c r="AW50" s="780"/>
      <c r="AX50" s="826"/>
      <c r="AY50" s="827" t="str">
        <f t="shared" si="1"/>
        <v/>
      </c>
      <c r="AZ50" s="828"/>
      <c r="BA50" s="828"/>
      <c r="BB50" s="828"/>
      <c r="BC50" s="828"/>
      <c r="BD50" s="828"/>
      <c r="BE50" s="823"/>
      <c r="BF50" s="824"/>
      <c r="BG50" s="824"/>
      <c r="BH50" s="824"/>
      <c r="BI50" s="824"/>
      <c r="BJ50" s="824"/>
      <c r="BK50" s="824"/>
      <c r="BL50" s="824"/>
      <c r="BM50" s="824"/>
      <c r="BN50" s="825"/>
      <c r="BO50" s="216"/>
      <c r="BP50" s="274">
        <v>35</v>
      </c>
      <c r="BQ50" s="242"/>
    </row>
    <row r="51" spans="1:69" s="1" customFormat="1" ht="32.15" customHeight="1" outlineLevel="1" x14ac:dyDescent="0.2">
      <c r="A51" s="836"/>
      <c r="B51" s="837"/>
      <c r="C51" s="837"/>
      <c r="D51" s="810"/>
      <c r="E51" s="811"/>
      <c r="F51" s="811"/>
      <c r="G51" s="811"/>
      <c r="H51" s="811"/>
      <c r="I51" s="811"/>
      <c r="J51" s="811"/>
      <c r="K51" s="811"/>
      <c r="L51" s="811"/>
      <c r="M51" s="812"/>
      <c r="N51" s="813"/>
      <c r="O51" s="814"/>
      <c r="P51" s="814"/>
      <c r="Q51" s="814"/>
      <c r="R51" s="814"/>
      <c r="S51" s="814"/>
      <c r="T51" s="814"/>
      <c r="U51" s="814"/>
      <c r="V51" s="814"/>
      <c r="W51" s="814"/>
      <c r="X51" s="814"/>
      <c r="Y51" s="814"/>
      <c r="Z51" s="814"/>
      <c r="AA51" s="814"/>
      <c r="AB51" s="814"/>
      <c r="AC51" s="814"/>
      <c r="AD51" s="814"/>
      <c r="AE51" s="814"/>
      <c r="AF51" s="814"/>
      <c r="AG51" s="814"/>
      <c r="AH51" s="814"/>
      <c r="AI51" s="814"/>
      <c r="AJ51" s="814"/>
      <c r="AK51" s="814"/>
      <c r="AL51" s="815"/>
      <c r="AM51" s="788"/>
      <c r="AN51" s="789"/>
      <c r="AO51" s="816"/>
      <c r="AP51" s="817"/>
      <c r="AQ51" s="811"/>
      <c r="AR51" s="811"/>
      <c r="AS51" s="812"/>
      <c r="AT51" s="779"/>
      <c r="AU51" s="780"/>
      <c r="AV51" s="780"/>
      <c r="AW51" s="780"/>
      <c r="AX51" s="826"/>
      <c r="AY51" s="827" t="str">
        <f t="shared" si="1"/>
        <v/>
      </c>
      <c r="AZ51" s="828"/>
      <c r="BA51" s="828"/>
      <c r="BB51" s="828"/>
      <c r="BC51" s="828"/>
      <c r="BD51" s="828"/>
      <c r="BE51" s="823"/>
      <c r="BF51" s="824"/>
      <c r="BG51" s="824"/>
      <c r="BH51" s="824"/>
      <c r="BI51" s="824"/>
      <c r="BJ51" s="824"/>
      <c r="BK51" s="824"/>
      <c r="BL51" s="824"/>
      <c r="BM51" s="824"/>
      <c r="BN51" s="825"/>
      <c r="BO51" s="216"/>
      <c r="BP51" s="274">
        <v>36</v>
      </c>
      <c r="BQ51" s="242"/>
    </row>
    <row r="52" spans="1:69" s="1" customFormat="1" ht="32.15" customHeight="1" outlineLevel="1" x14ac:dyDescent="0.2">
      <c r="A52" s="836"/>
      <c r="B52" s="837"/>
      <c r="C52" s="837"/>
      <c r="D52" s="810"/>
      <c r="E52" s="811"/>
      <c r="F52" s="811"/>
      <c r="G52" s="811"/>
      <c r="H52" s="811"/>
      <c r="I52" s="811"/>
      <c r="J52" s="811"/>
      <c r="K52" s="811"/>
      <c r="L52" s="811"/>
      <c r="M52" s="812"/>
      <c r="N52" s="813"/>
      <c r="O52" s="814"/>
      <c r="P52" s="814"/>
      <c r="Q52" s="814"/>
      <c r="R52" s="814"/>
      <c r="S52" s="814"/>
      <c r="T52" s="814"/>
      <c r="U52" s="814"/>
      <c r="V52" s="814"/>
      <c r="W52" s="814"/>
      <c r="X52" s="814"/>
      <c r="Y52" s="814"/>
      <c r="Z52" s="814"/>
      <c r="AA52" s="814"/>
      <c r="AB52" s="814"/>
      <c r="AC52" s="814"/>
      <c r="AD52" s="814"/>
      <c r="AE52" s="814"/>
      <c r="AF52" s="814"/>
      <c r="AG52" s="814"/>
      <c r="AH52" s="814"/>
      <c r="AI52" s="814"/>
      <c r="AJ52" s="814"/>
      <c r="AK52" s="814"/>
      <c r="AL52" s="815"/>
      <c r="AM52" s="788"/>
      <c r="AN52" s="789"/>
      <c r="AO52" s="816"/>
      <c r="AP52" s="817"/>
      <c r="AQ52" s="811"/>
      <c r="AR52" s="811"/>
      <c r="AS52" s="812"/>
      <c r="AT52" s="779"/>
      <c r="AU52" s="780"/>
      <c r="AV52" s="780"/>
      <c r="AW52" s="780"/>
      <c r="AX52" s="826"/>
      <c r="AY52" s="827" t="str">
        <f t="shared" si="1"/>
        <v/>
      </c>
      <c r="AZ52" s="828"/>
      <c r="BA52" s="828"/>
      <c r="BB52" s="828"/>
      <c r="BC52" s="828"/>
      <c r="BD52" s="828"/>
      <c r="BE52" s="823"/>
      <c r="BF52" s="824"/>
      <c r="BG52" s="824"/>
      <c r="BH52" s="824"/>
      <c r="BI52" s="824"/>
      <c r="BJ52" s="824"/>
      <c r="BK52" s="824"/>
      <c r="BL52" s="824"/>
      <c r="BM52" s="824"/>
      <c r="BN52" s="825"/>
      <c r="BO52" s="216"/>
      <c r="BP52" s="274">
        <v>37</v>
      </c>
      <c r="BQ52" s="242"/>
    </row>
    <row r="53" spans="1:69" s="1" customFormat="1" ht="32.15" customHeight="1" outlineLevel="1" x14ac:dyDescent="0.2">
      <c r="A53" s="836"/>
      <c r="B53" s="837"/>
      <c r="C53" s="837"/>
      <c r="D53" s="810"/>
      <c r="E53" s="811"/>
      <c r="F53" s="811"/>
      <c r="G53" s="811"/>
      <c r="H53" s="811"/>
      <c r="I53" s="811"/>
      <c r="J53" s="811"/>
      <c r="K53" s="811"/>
      <c r="L53" s="811"/>
      <c r="M53" s="812"/>
      <c r="N53" s="813"/>
      <c r="O53" s="814"/>
      <c r="P53" s="814"/>
      <c r="Q53" s="814"/>
      <c r="R53" s="814"/>
      <c r="S53" s="814"/>
      <c r="T53" s="814"/>
      <c r="U53" s="814"/>
      <c r="V53" s="814"/>
      <c r="W53" s="814"/>
      <c r="X53" s="814"/>
      <c r="Y53" s="814"/>
      <c r="Z53" s="814"/>
      <c r="AA53" s="814"/>
      <c r="AB53" s="814"/>
      <c r="AC53" s="814"/>
      <c r="AD53" s="814"/>
      <c r="AE53" s="814"/>
      <c r="AF53" s="814"/>
      <c r="AG53" s="814"/>
      <c r="AH53" s="814"/>
      <c r="AI53" s="814"/>
      <c r="AJ53" s="814"/>
      <c r="AK53" s="814"/>
      <c r="AL53" s="815"/>
      <c r="AM53" s="788"/>
      <c r="AN53" s="789"/>
      <c r="AO53" s="816"/>
      <c r="AP53" s="817"/>
      <c r="AQ53" s="811"/>
      <c r="AR53" s="811"/>
      <c r="AS53" s="812"/>
      <c r="AT53" s="779"/>
      <c r="AU53" s="780"/>
      <c r="AV53" s="780"/>
      <c r="AW53" s="780"/>
      <c r="AX53" s="826"/>
      <c r="AY53" s="827" t="str">
        <f t="shared" si="1"/>
        <v/>
      </c>
      <c r="AZ53" s="828"/>
      <c r="BA53" s="828"/>
      <c r="BB53" s="828"/>
      <c r="BC53" s="828"/>
      <c r="BD53" s="828"/>
      <c r="BE53" s="823"/>
      <c r="BF53" s="824"/>
      <c r="BG53" s="824"/>
      <c r="BH53" s="824"/>
      <c r="BI53" s="824"/>
      <c r="BJ53" s="824"/>
      <c r="BK53" s="824"/>
      <c r="BL53" s="824"/>
      <c r="BM53" s="824"/>
      <c r="BN53" s="825"/>
      <c r="BO53" s="216"/>
      <c r="BP53" s="274">
        <v>38</v>
      </c>
      <c r="BQ53" s="242"/>
    </row>
    <row r="54" spans="1:69" s="1" customFormat="1" ht="32.15" customHeight="1" outlineLevel="1" x14ac:dyDescent="0.2">
      <c r="A54" s="836"/>
      <c r="B54" s="837"/>
      <c r="C54" s="837"/>
      <c r="D54" s="810"/>
      <c r="E54" s="811"/>
      <c r="F54" s="811"/>
      <c r="G54" s="811"/>
      <c r="H54" s="811"/>
      <c r="I54" s="811"/>
      <c r="J54" s="811"/>
      <c r="K54" s="811"/>
      <c r="L54" s="811"/>
      <c r="M54" s="812"/>
      <c r="N54" s="813"/>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814"/>
      <c r="AL54" s="815"/>
      <c r="AM54" s="788"/>
      <c r="AN54" s="789"/>
      <c r="AO54" s="816"/>
      <c r="AP54" s="817"/>
      <c r="AQ54" s="811"/>
      <c r="AR54" s="811"/>
      <c r="AS54" s="812"/>
      <c r="AT54" s="779"/>
      <c r="AU54" s="780"/>
      <c r="AV54" s="780"/>
      <c r="AW54" s="780"/>
      <c r="AX54" s="826"/>
      <c r="AY54" s="827" t="str">
        <f t="shared" si="1"/>
        <v/>
      </c>
      <c r="AZ54" s="828"/>
      <c r="BA54" s="828"/>
      <c r="BB54" s="828"/>
      <c r="BC54" s="828"/>
      <c r="BD54" s="828"/>
      <c r="BE54" s="823"/>
      <c r="BF54" s="824"/>
      <c r="BG54" s="824"/>
      <c r="BH54" s="824"/>
      <c r="BI54" s="824"/>
      <c r="BJ54" s="824"/>
      <c r="BK54" s="824"/>
      <c r="BL54" s="824"/>
      <c r="BM54" s="824"/>
      <c r="BN54" s="825"/>
      <c r="BO54" s="216"/>
      <c r="BP54" s="274">
        <v>39</v>
      </c>
      <c r="BQ54" s="242"/>
    </row>
    <row r="55" spans="1:69" s="1" customFormat="1" ht="32.15" customHeight="1" outlineLevel="1" x14ac:dyDescent="0.2">
      <c r="A55" s="836"/>
      <c r="B55" s="837"/>
      <c r="C55" s="837"/>
      <c r="D55" s="810"/>
      <c r="E55" s="811"/>
      <c r="F55" s="811"/>
      <c r="G55" s="811"/>
      <c r="H55" s="811"/>
      <c r="I55" s="811"/>
      <c r="J55" s="811"/>
      <c r="K55" s="811"/>
      <c r="L55" s="811"/>
      <c r="M55" s="812"/>
      <c r="N55" s="813"/>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5"/>
      <c r="AM55" s="788"/>
      <c r="AN55" s="789"/>
      <c r="AO55" s="816"/>
      <c r="AP55" s="817"/>
      <c r="AQ55" s="811"/>
      <c r="AR55" s="811"/>
      <c r="AS55" s="812"/>
      <c r="AT55" s="779"/>
      <c r="AU55" s="780"/>
      <c r="AV55" s="780"/>
      <c r="AW55" s="780"/>
      <c r="AX55" s="826"/>
      <c r="AY55" s="827" t="str">
        <f t="shared" si="1"/>
        <v/>
      </c>
      <c r="AZ55" s="828"/>
      <c r="BA55" s="828"/>
      <c r="BB55" s="828"/>
      <c r="BC55" s="828"/>
      <c r="BD55" s="828"/>
      <c r="BE55" s="823"/>
      <c r="BF55" s="824"/>
      <c r="BG55" s="824"/>
      <c r="BH55" s="824"/>
      <c r="BI55" s="824"/>
      <c r="BJ55" s="824"/>
      <c r="BK55" s="824"/>
      <c r="BL55" s="824"/>
      <c r="BM55" s="824"/>
      <c r="BN55" s="825"/>
      <c r="BO55" s="216"/>
      <c r="BP55" s="274">
        <v>40</v>
      </c>
      <c r="BQ55" s="242"/>
    </row>
    <row r="56" spans="1:69" s="1" customFormat="1" ht="32.15" customHeight="1" outlineLevel="1" x14ac:dyDescent="0.2">
      <c r="A56" s="836"/>
      <c r="B56" s="837"/>
      <c r="C56" s="837"/>
      <c r="D56" s="887"/>
      <c r="E56" s="888"/>
      <c r="F56" s="888"/>
      <c r="G56" s="888"/>
      <c r="H56" s="888"/>
      <c r="I56" s="888"/>
      <c r="J56" s="888"/>
      <c r="K56" s="888"/>
      <c r="L56" s="888"/>
      <c r="M56" s="889"/>
      <c r="N56" s="890"/>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2"/>
      <c r="AM56" s="865"/>
      <c r="AN56" s="866"/>
      <c r="AO56" s="893"/>
      <c r="AP56" s="894"/>
      <c r="AQ56" s="888"/>
      <c r="AR56" s="888"/>
      <c r="AS56" s="889"/>
      <c r="AT56" s="782"/>
      <c r="AU56" s="783"/>
      <c r="AV56" s="783"/>
      <c r="AW56" s="783"/>
      <c r="AX56" s="784"/>
      <c r="AY56" s="821" t="str">
        <f t="shared" si="1"/>
        <v/>
      </c>
      <c r="AZ56" s="822"/>
      <c r="BA56" s="822"/>
      <c r="BB56" s="822"/>
      <c r="BC56" s="822"/>
      <c r="BD56" s="822"/>
      <c r="BE56" s="793"/>
      <c r="BF56" s="794"/>
      <c r="BG56" s="794"/>
      <c r="BH56" s="794"/>
      <c r="BI56" s="794"/>
      <c r="BJ56" s="794"/>
      <c r="BK56" s="794"/>
      <c r="BL56" s="794"/>
      <c r="BM56" s="794"/>
      <c r="BN56" s="795"/>
      <c r="BO56" s="216"/>
      <c r="BP56" s="274">
        <v>41</v>
      </c>
      <c r="BQ56" s="242"/>
    </row>
    <row r="57" spans="1:69" s="1" customFormat="1" ht="32.15" customHeight="1" thickBot="1" x14ac:dyDescent="0.25">
      <c r="A57" s="838"/>
      <c r="B57" s="839"/>
      <c r="C57" s="839"/>
      <c r="D57" s="884" t="s">
        <v>73</v>
      </c>
      <c r="E57" s="885"/>
      <c r="F57" s="885"/>
      <c r="G57" s="885"/>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c r="AY57" s="799">
        <f>SUM(AY27:BD56)</f>
        <v>0</v>
      </c>
      <c r="AZ57" s="800"/>
      <c r="BA57" s="800"/>
      <c r="BB57" s="800"/>
      <c r="BC57" s="800"/>
      <c r="BD57" s="800"/>
      <c r="BE57" s="801"/>
      <c r="BF57" s="802"/>
      <c r="BG57" s="802"/>
      <c r="BH57" s="802"/>
      <c r="BI57" s="802"/>
      <c r="BJ57" s="802"/>
      <c r="BK57" s="802"/>
      <c r="BL57" s="802"/>
      <c r="BM57" s="802"/>
      <c r="BN57" s="803"/>
      <c r="BO57" s="216"/>
      <c r="BP57" s="274">
        <v>42</v>
      </c>
      <c r="BQ57" s="242"/>
    </row>
    <row r="58" spans="1:69" s="1" customFormat="1" ht="32.15" customHeight="1" thickBot="1" x14ac:dyDescent="0.25">
      <c r="A58" s="309"/>
      <c r="B58" s="309"/>
      <c r="C58" s="309"/>
      <c r="D58" s="315"/>
      <c r="E58" s="315"/>
      <c r="F58" s="315"/>
      <c r="G58" s="315"/>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c r="AE58" s="315"/>
      <c r="AF58" s="315"/>
      <c r="AG58" s="315"/>
      <c r="AH58" s="315"/>
      <c r="AI58" s="315"/>
      <c r="AJ58" s="315"/>
      <c r="AK58" s="315"/>
      <c r="AL58" s="315"/>
      <c r="AM58" s="315"/>
      <c r="AN58" s="315"/>
      <c r="AO58" s="315"/>
      <c r="AP58" s="315"/>
      <c r="AQ58" s="315"/>
      <c r="AR58" s="315"/>
      <c r="AS58" s="315"/>
      <c r="AT58" s="315"/>
      <c r="AU58" s="315"/>
      <c r="AV58" s="315"/>
      <c r="AW58" s="315"/>
      <c r="AX58" s="315"/>
      <c r="AY58" s="278"/>
      <c r="AZ58" s="278"/>
      <c r="BA58" s="278"/>
      <c r="BB58" s="278"/>
      <c r="BC58" s="278"/>
      <c r="BD58" s="278"/>
      <c r="BE58" s="278"/>
      <c r="BF58" s="278"/>
      <c r="BG58" s="278"/>
      <c r="BH58" s="278"/>
      <c r="BI58" s="278"/>
      <c r="BJ58" s="278"/>
      <c r="BK58" s="278"/>
      <c r="BL58" s="278"/>
      <c r="BM58" s="278"/>
      <c r="BN58" s="278"/>
      <c r="BO58" s="217"/>
      <c r="BP58" s="50"/>
      <c r="BQ58" s="316"/>
    </row>
    <row r="59" spans="1:69" ht="32.15" customHeight="1" thickBot="1" x14ac:dyDescent="0.25">
      <c r="A59" s="804" t="s">
        <v>393</v>
      </c>
      <c r="B59" s="805"/>
      <c r="C59" s="805"/>
      <c r="D59" s="805"/>
      <c r="E59" s="805"/>
      <c r="F59" s="805"/>
      <c r="G59" s="805"/>
      <c r="H59" s="805"/>
      <c r="I59" s="805"/>
      <c r="J59" s="805"/>
      <c r="K59" s="805"/>
      <c r="L59" s="805"/>
      <c r="M59" s="805"/>
      <c r="N59" s="805"/>
      <c r="O59" s="805"/>
      <c r="P59" s="805"/>
      <c r="Q59" s="805"/>
      <c r="R59" s="805"/>
      <c r="S59" s="805"/>
      <c r="T59" s="805"/>
      <c r="U59" s="805"/>
      <c r="V59" s="805"/>
      <c r="W59" s="805"/>
      <c r="X59" s="805"/>
      <c r="Y59" s="805"/>
      <c r="Z59" s="805"/>
      <c r="AA59" s="805"/>
      <c r="AB59" s="805"/>
      <c r="AC59" s="805"/>
      <c r="AD59" s="805"/>
      <c r="AE59" s="805"/>
      <c r="AF59" s="805"/>
      <c r="AG59" s="805"/>
      <c r="AH59" s="805"/>
      <c r="AI59" s="805"/>
      <c r="AJ59" s="805"/>
      <c r="AK59" s="805"/>
      <c r="AL59" s="805"/>
      <c r="AM59" s="805"/>
      <c r="AN59" s="805"/>
      <c r="AO59" s="805"/>
      <c r="AP59" s="805"/>
      <c r="AQ59" s="805"/>
      <c r="AR59" s="805"/>
      <c r="AS59" s="805"/>
      <c r="AT59" s="805"/>
      <c r="AU59" s="805"/>
      <c r="AV59" s="805"/>
      <c r="AW59" s="805"/>
      <c r="AX59" s="806"/>
      <c r="AY59" s="807">
        <f>SUM(AY23+AY57)</f>
        <v>0</v>
      </c>
      <c r="AZ59" s="808"/>
      <c r="BA59" s="808"/>
      <c r="BB59" s="808"/>
      <c r="BC59" s="808"/>
      <c r="BD59" s="809"/>
      <c r="BE59" s="212"/>
      <c r="BF59" s="212"/>
      <c r="BG59" s="212"/>
      <c r="BH59" s="212"/>
      <c r="BI59" s="212"/>
      <c r="BJ59" s="212"/>
      <c r="BK59" s="212"/>
      <c r="BL59" s="212"/>
      <c r="BM59" s="212"/>
      <c r="BN59" s="212"/>
      <c r="BO59" s="212"/>
      <c r="BP59" s="208">
        <v>43</v>
      </c>
      <c r="BQ59" s="242"/>
    </row>
    <row r="60" spans="1:69" ht="13.5" customHeight="1" x14ac:dyDescent="0.2"/>
    <row r="61" spans="1:69" ht="13.5" customHeight="1" x14ac:dyDescent="0.2"/>
    <row r="62" spans="1:69" ht="13.5" customHeight="1" x14ac:dyDescent="0.2"/>
    <row r="63" spans="1:69" ht="13.5" customHeight="1" x14ac:dyDescent="0.2"/>
    <row r="64" spans="1:69" ht="13.5" customHeight="1" x14ac:dyDescent="0.2"/>
    <row r="65" spans="1:67" ht="13.5" customHeight="1" x14ac:dyDescent="0.2"/>
    <row r="66" spans="1:67" ht="13.5" customHeight="1" x14ac:dyDescent="0.2"/>
    <row r="67" spans="1:67" ht="13.5" customHeight="1" x14ac:dyDescent="0.2"/>
    <row r="68" spans="1:67" ht="13.5" customHeight="1" x14ac:dyDescent="0.2"/>
    <row r="69" spans="1:67" ht="13.5" customHeight="1" x14ac:dyDescent="0.2"/>
    <row r="70" spans="1:67" ht="13.5" customHeight="1" x14ac:dyDescent="0.2">
      <c r="A70" s="271"/>
      <c r="B70" s="271"/>
      <c r="C70" s="271"/>
      <c r="D70" s="271"/>
      <c r="E70" s="271"/>
      <c r="F70" s="271"/>
      <c r="G70" s="271"/>
      <c r="H70" s="271"/>
      <c r="I70" s="271"/>
      <c r="J70" s="271"/>
      <c r="K70" s="271"/>
      <c r="L70" s="271"/>
      <c r="M70" s="271"/>
      <c r="N70" s="271"/>
      <c r="O70" s="271"/>
      <c r="P70" s="271"/>
      <c r="Q70" s="271"/>
      <c r="R70" s="271"/>
      <c r="S70" s="271"/>
      <c r="T70" s="271"/>
      <c r="U70" s="271"/>
      <c r="V70" s="271"/>
      <c r="W70" s="271"/>
      <c r="X70" s="271"/>
      <c r="Y70" s="271"/>
      <c r="Z70" s="271"/>
      <c r="AA70" s="271"/>
      <c r="AB70" s="271"/>
      <c r="AC70" s="271"/>
      <c r="AD70" s="271"/>
      <c r="AE70" s="271"/>
      <c r="AF70" s="271"/>
      <c r="AG70" s="271"/>
      <c r="AH70" s="271"/>
      <c r="AI70" s="271"/>
      <c r="AJ70" s="271"/>
      <c r="AK70" s="271"/>
      <c r="AL70" s="271"/>
      <c r="AM70" s="271"/>
      <c r="AN70" s="271"/>
      <c r="AO70" s="271"/>
      <c r="AP70" s="271"/>
      <c r="AQ70" s="271"/>
      <c r="AR70" s="271"/>
      <c r="AS70" s="271"/>
      <c r="AT70" s="271"/>
      <c r="AU70" s="271"/>
      <c r="AV70" s="271"/>
      <c r="AW70" s="271"/>
      <c r="AX70" s="271"/>
      <c r="AY70" s="271"/>
      <c r="AZ70" s="271"/>
      <c r="BA70" s="271"/>
      <c r="BB70" s="271"/>
      <c r="BC70" s="271"/>
      <c r="BD70" s="271"/>
      <c r="BE70" s="271"/>
      <c r="BF70" s="271"/>
      <c r="BG70" s="271"/>
      <c r="BH70" s="271"/>
      <c r="BI70" s="271"/>
      <c r="BJ70" s="271"/>
      <c r="BK70" s="271"/>
      <c r="BL70" s="271"/>
      <c r="BM70" s="271"/>
      <c r="BN70" s="271"/>
      <c r="BO70" s="271"/>
    </row>
    <row r="71" spans="1:67" ht="13.5" customHeight="1" x14ac:dyDescent="0.2">
      <c r="A71" s="271"/>
      <c r="B71" s="271"/>
      <c r="C71" s="271"/>
      <c r="D71" s="271"/>
      <c r="E71" s="271"/>
      <c r="F71" s="271"/>
      <c r="G71" s="271"/>
      <c r="H71" s="271"/>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c r="AP71" s="271"/>
      <c r="AQ71" s="271"/>
      <c r="AR71" s="271"/>
      <c r="AS71" s="271"/>
      <c r="AT71" s="271"/>
      <c r="AU71" s="271"/>
      <c r="AV71" s="271"/>
      <c r="AW71" s="271"/>
      <c r="AX71" s="271"/>
      <c r="AY71" s="271"/>
      <c r="AZ71" s="271"/>
      <c r="BA71" s="271"/>
      <c r="BB71" s="271"/>
      <c r="BC71" s="271"/>
      <c r="BD71" s="271"/>
      <c r="BE71" s="271"/>
      <c r="BF71" s="271"/>
      <c r="BG71" s="271"/>
      <c r="BH71" s="271"/>
      <c r="BI71" s="271"/>
      <c r="BJ71" s="271"/>
      <c r="BK71" s="271"/>
      <c r="BL71" s="271"/>
      <c r="BM71" s="271"/>
      <c r="BN71" s="271"/>
      <c r="BO71" s="271"/>
    </row>
    <row r="72" spans="1:67" ht="13.5" customHeight="1" x14ac:dyDescent="0.2">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row>
    <row r="73" spans="1:67" ht="13.5" customHeight="1" x14ac:dyDescent="0.2"/>
    <row r="74" spans="1:67" ht="13.5" customHeight="1" x14ac:dyDescent="0.2"/>
    <row r="75" spans="1:67" ht="13.5" customHeight="1" x14ac:dyDescent="0.2"/>
    <row r="76" spans="1:67" ht="13.5" customHeight="1" x14ac:dyDescent="0.2"/>
  </sheetData>
  <sheetProtection algorithmName="SHA-512" hashValue="9x3eNg/sUmtCZ+JahZSU0DwdFO6hfdKd+wUO/65RVWF+8YHuCKs0lzcxNqkOwy8y+yUR/gzNrAtrb80Tf8cr3A==" saltValue="s30jnAGFg2SsnpPHoJS7QQ==" spinCount="100000" sheet="1" objects="1" formatColumns="0" formatRows="0"/>
  <mergeCells count="324">
    <mergeCell ref="AO23:AR23"/>
    <mergeCell ref="AT23:AX23"/>
    <mergeCell ref="D23:AN23"/>
    <mergeCell ref="AT14:AX14"/>
    <mergeCell ref="Q15:AK15"/>
    <mergeCell ref="AL15:AN15"/>
    <mergeCell ref="AO15:AR15"/>
    <mergeCell ref="AT15:AX15"/>
    <mergeCell ref="Q16:AK16"/>
    <mergeCell ref="AL16:AN16"/>
    <mergeCell ref="AO16:AR16"/>
    <mergeCell ref="AT16:AX16"/>
    <mergeCell ref="D18:F18"/>
    <mergeCell ref="G18:P18"/>
    <mergeCell ref="A1:BN1"/>
    <mergeCell ref="A2:BN2"/>
    <mergeCell ref="A5:BD5"/>
    <mergeCell ref="A9:H9"/>
    <mergeCell ref="A11:M11"/>
    <mergeCell ref="A12:C12"/>
    <mergeCell ref="D12:F12"/>
    <mergeCell ref="G12:P12"/>
    <mergeCell ref="Q12:AK12"/>
    <mergeCell ref="AL12:AN12"/>
    <mergeCell ref="AO12:AS12"/>
    <mergeCell ref="BE13:BN13"/>
    <mergeCell ref="D14:F14"/>
    <mergeCell ref="G14:P14"/>
    <mergeCell ref="AY14:BD14"/>
    <mergeCell ref="BE14:BN14"/>
    <mergeCell ref="AT12:AX12"/>
    <mergeCell ref="AY12:BD12"/>
    <mergeCell ref="BE12:BN12"/>
    <mergeCell ref="D13:F13"/>
    <mergeCell ref="G13:P13"/>
    <mergeCell ref="AY13:BD13"/>
    <mergeCell ref="Q13:AK13"/>
    <mergeCell ref="AL13:AN13"/>
    <mergeCell ref="AO13:AR13"/>
    <mergeCell ref="AT13:AX13"/>
    <mergeCell ref="Q14:AK14"/>
    <mergeCell ref="AL14:AN14"/>
    <mergeCell ref="AO14:AR14"/>
    <mergeCell ref="BE15:BN15"/>
    <mergeCell ref="D16:F16"/>
    <mergeCell ref="G16:P16"/>
    <mergeCell ref="AY16:BD16"/>
    <mergeCell ref="BE16:BN16"/>
    <mergeCell ref="D15:F15"/>
    <mergeCell ref="G15:P15"/>
    <mergeCell ref="AY15:BD15"/>
    <mergeCell ref="BE17:BN17"/>
    <mergeCell ref="AY18:BD18"/>
    <mergeCell ref="BE18:BN18"/>
    <mergeCell ref="D17:F17"/>
    <mergeCell ref="G17:P17"/>
    <mergeCell ref="AY17:BD17"/>
    <mergeCell ref="Q17:AK17"/>
    <mergeCell ref="AL17:AN17"/>
    <mergeCell ref="AO17:AR17"/>
    <mergeCell ref="AT17:AX17"/>
    <mergeCell ref="Q18:AK18"/>
    <mergeCell ref="AL18:AN18"/>
    <mergeCell ref="AO18:AR18"/>
    <mergeCell ref="AT18:AX18"/>
    <mergeCell ref="BE19:BN19"/>
    <mergeCell ref="D20:F20"/>
    <mergeCell ref="G20:P20"/>
    <mergeCell ref="AY20:BD20"/>
    <mergeCell ref="BE20:BN20"/>
    <mergeCell ref="D19:F19"/>
    <mergeCell ref="G19:P19"/>
    <mergeCell ref="AY19:BD19"/>
    <mergeCell ref="Q19:AK19"/>
    <mergeCell ref="AL19:AN19"/>
    <mergeCell ref="AO19:AR19"/>
    <mergeCell ref="AT19:AX19"/>
    <mergeCell ref="Q20:AK20"/>
    <mergeCell ref="AL20:AN20"/>
    <mergeCell ref="AO20:AR20"/>
    <mergeCell ref="AT20:AX20"/>
    <mergeCell ref="BE21:BN21"/>
    <mergeCell ref="D22:F22"/>
    <mergeCell ref="G22:P22"/>
    <mergeCell ref="AY22:BD22"/>
    <mergeCell ref="BE22:BN22"/>
    <mergeCell ref="D21:F21"/>
    <mergeCell ref="G21:P21"/>
    <mergeCell ref="AY21:BD21"/>
    <mergeCell ref="Q21:AK21"/>
    <mergeCell ref="AL21:AN21"/>
    <mergeCell ref="AO21:AR21"/>
    <mergeCell ref="AT21:AX21"/>
    <mergeCell ref="Q22:AK22"/>
    <mergeCell ref="AL22:AN22"/>
    <mergeCell ref="AO22:AR22"/>
    <mergeCell ref="AT22:AX22"/>
    <mergeCell ref="AY23:BD23"/>
    <mergeCell ref="BE23:BN23"/>
    <mergeCell ref="A25:M25"/>
    <mergeCell ref="A26:C57"/>
    <mergeCell ref="D26:M26"/>
    <mergeCell ref="N26:AL26"/>
    <mergeCell ref="AM26:AO26"/>
    <mergeCell ref="AP26:AS26"/>
    <mergeCell ref="A13:C23"/>
    <mergeCell ref="AT26:AX26"/>
    <mergeCell ref="AY26:BD26"/>
    <mergeCell ref="BE26:BN26"/>
    <mergeCell ref="D27:M27"/>
    <mergeCell ref="N27:AL27"/>
    <mergeCell ref="AM27:AO27"/>
    <mergeCell ref="AP27:AS27"/>
    <mergeCell ref="AT27:AX27"/>
    <mergeCell ref="AY27:BD27"/>
    <mergeCell ref="BE27:BN27"/>
    <mergeCell ref="BE28:BN28"/>
    <mergeCell ref="D29:M29"/>
    <mergeCell ref="N29:AL29"/>
    <mergeCell ref="AM29:AO29"/>
    <mergeCell ref="AP29:AS29"/>
    <mergeCell ref="AT29:AX29"/>
    <mergeCell ref="AY29:BD29"/>
    <mergeCell ref="BE29:BN29"/>
    <mergeCell ref="D28:M28"/>
    <mergeCell ref="N28:AL28"/>
    <mergeCell ref="AM28:AO28"/>
    <mergeCell ref="AP28:AS28"/>
    <mergeCell ref="AT28:AX28"/>
    <mergeCell ref="AY28:BD28"/>
    <mergeCell ref="BE30:BN30"/>
    <mergeCell ref="D31:M31"/>
    <mergeCell ref="N31:AL31"/>
    <mergeCell ref="AM31:AO31"/>
    <mergeCell ref="AP31:AS31"/>
    <mergeCell ref="AT31:AX31"/>
    <mergeCell ref="AY31:BD31"/>
    <mergeCell ref="BE31:BN31"/>
    <mergeCell ref="D30:M30"/>
    <mergeCell ref="N30:AL30"/>
    <mergeCell ref="AM30:AO30"/>
    <mergeCell ref="AP30:AS30"/>
    <mergeCell ref="AT30:AX30"/>
    <mergeCell ref="AY30:BD30"/>
    <mergeCell ref="BE32:BN32"/>
    <mergeCell ref="D33:M33"/>
    <mergeCell ref="N33:AL33"/>
    <mergeCell ref="AM33:AO33"/>
    <mergeCell ref="AP33:AS33"/>
    <mergeCell ref="AT33:AX33"/>
    <mergeCell ref="AY33:BD33"/>
    <mergeCell ref="BE33:BN33"/>
    <mergeCell ref="D32:M32"/>
    <mergeCell ref="N32:AL32"/>
    <mergeCell ref="AM32:AO32"/>
    <mergeCell ref="AP32:AS32"/>
    <mergeCell ref="AT32:AX32"/>
    <mergeCell ref="AY32:BD32"/>
    <mergeCell ref="BE34:BN34"/>
    <mergeCell ref="D35:M35"/>
    <mergeCell ref="N35:AL35"/>
    <mergeCell ref="AM35:AO35"/>
    <mergeCell ref="AP35:AS35"/>
    <mergeCell ref="AT35:AX35"/>
    <mergeCell ref="AY35:BD35"/>
    <mergeCell ref="BE35:BN35"/>
    <mergeCell ref="D34:M34"/>
    <mergeCell ref="N34:AL34"/>
    <mergeCell ref="AM34:AO34"/>
    <mergeCell ref="AP34:AS34"/>
    <mergeCell ref="AT34:AX34"/>
    <mergeCell ref="AY34:BD34"/>
    <mergeCell ref="BE36:BN36"/>
    <mergeCell ref="D37:M37"/>
    <mergeCell ref="N37:AL37"/>
    <mergeCell ref="AM37:AO37"/>
    <mergeCell ref="AP37:AS37"/>
    <mergeCell ref="AT37:AX37"/>
    <mergeCell ref="AY37:BD37"/>
    <mergeCell ref="BE37:BN37"/>
    <mergeCell ref="D36:M36"/>
    <mergeCell ref="N36:AL36"/>
    <mergeCell ref="AM36:AO36"/>
    <mergeCell ref="AP36:AS36"/>
    <mergeCell ref="AT36:AX36"/>
    <mergeCell ref="AY36:BD36"/>
    <mergeCell ref="BE38:BN38"/>
    <mergeCell ref="D39:M39"/>
    <mergeCell ref="N39:AL39"/>
    <mergeCell ref="AM39:AO39"/>
    <mergeCell ref="AP39:AS39"/>
    <mergeCell ref="AT39:AX39"/>
    <mergeCell ref="AY39:BD39"/>
    <mergeCell ref="BE39:BN39"/>
    <mergeCell ref="D38:M38"/>
    <mergeCell ref="N38:AL38"/>
    <mergeCell ref="AM38:AO38"/>
    <mergeCell ref="AP38:AS38"/>
    <mergeCell ref="AT38:AX38"/>
    <mergeCell ref="AY38:BD38"/>
    <mergeCell ref="BE40:BN40"/>
    <mergeCell ref="D41:M41"/>
    <mergeCell ref="N41:AL41"/>
    <mergeCell ref="AM41:AO41"/>
    <mergeCell ref="AP41:AS41"/>
    <mergeCell ref="AT41:AX41"/>
    <mergeCell ref="AY41:BD41"/>
    <mergeCell ref="BE41:BN41"/>
    <mergeCell ref="D40:M40"/>
    <mergeCell ref="N40:AL40"/>
    <mergeCell ref="AM40:AO40"/>
    <mergeCell ref="AP40:AS40"/>
    <mergeCell ref="AT40:AX40"/>
    <mergeCell ref="AY40:BD40"/>
    <mergeCell ref="BE42:BN42"/>
    <mergeCell ref="D43:M43"/>
    <mergeCell ref="N43:AL43"/>
    <mergeCell ref="AM43:AO43"/>
    <mergeCell ref="AP43:AS43"/>
    <mergeCell ref="AT43:AX43"/>
    <mergeCell ref="AY43:BD43"/>
    <mergeCell ref="BE43:BN43"/>
    <mergeCell ref="D42:M42"/>
    <mergeCell ref="N42:AL42"/>
    <mergeCell ref="AM42:AO42"/>
    <mergeCell ref="AP42:AS42"/>
    <mergeCell ref="AT42:AX42"/>
    <mergeCell ref="AY42:BD42"/>
    <mergeCell ref="BE44:BN44"/>
    <mergeCell ref="D45:M45"/>
    <mergeCell ref="N45:AL45"/>
    <mergeCell ref="AM45:AO45"/>
    <mergeCell ref="AP45:AS45"/>
    <mergeCell ref="AT45:AX45"/>
    <mergeCell ref="AY45:BD45"/>
    <mergeCell ref="BE45:BN45"/>
    <mergeCell ref="D44:M44"/>
    <mergeCell ref="N44:AL44"/>
    <mergeCell ref="AM44:AO44"/>
    <mergeCell ref="AP44:AS44"/>
    <mergeCell ref="AT44:AX44"/>
    <mergeCell ref="AY44:BD44"/>
    <mergeCell ref="BE46:BN46"/>
    <mergeCell ref="D47:M47"/>
    <mergeCell ref="N47:AL47"/>
    <mergeCell ref="AM47:AO47"/>
    <mergeCell ref="AP47:AS47"/>
    <mergeCell ref="AT47:AX47"/>
    <mergeCell ref="AY47:BD47"/>
    <mergeCell ref="BE47:BN47"/>
    <mergeCell ref="D46:M46"/>
    <mergeCell ref="N46:AL46"/>
    <mergeCell ref="AM46:AO46"/>
    <mergeCell ref="AP46:AS46"/>
    <mergeCell ref="AT46:AX46"/>
    <mergeCell ref="AY46:BD46"/>
    <mergeCell ref="BE48:BN48"/>
    <mergeCell ref="D49:M49"/>
    <mergeCell ref="N49:AL49"/>
    <mergeCell ref="AM49:AO49"/>
    <mergeCell ref="AP49:AS49"/>
    <mergeCell ref="AT49:AX49"/>
    <mergeCell ref="AY49:BD49"/>
    <mergeCell ref="BE49:BN49"/>
    <mergeCell ref="D48:M48"/>
    <mergeCell ref="N48:AL48"/>
    <mergeCell ref="AM48:AO48"/>
    <mergeCell ref="AP48:AS48"/>
    <mergeCell ref="AT48:AX48"/>
    <mergeCell ref="AY48:BD48"/>
    <mergeCell ref="BE50:BN50"/>
    <mergeCell ref="D51:M51"/>
    <mergeCell ref="N51:AL51"/>
    <mergeCell ref="AM51:AO51"/>
    <mergeCell ref="AP51:AS51"/>
    <mergeCell ref="AT51:AX51"/>
    <mergeCell ref="AY51:BD51"/>
    <mergeCell ref="BE51:BN51"/>
    <mergeCell ref="D50:M50"/>
    <mergeCell ref="N50:AL50"/>
    <mergeCell ref="AM50:AO50"/>
    <mergeCell ref="AP50:AS50"/>
    <mergeCell ref="AT50:AX50"/>
    <mergeCell ref="AY50:BD50"/>
    <mergeCell ref="BE52:BN52"/>
    <mergeCell ref="D53:M53"/>
    <mergeCell ref="N53:AL53"/>
    <mergeCell ref="AM53:AO53"/>
    <mergeCell ref="AP53:AS53"/>
    <mergeCell ref="AT53:AX53"/>
    <mergeCell ref="AY53:BD53"/>
    <mergeCell ref="BE53:BN53"/>
    <mergeCell ref="D52:M52"/>
    <mergeCell ref="N52:AL52"/>
    <mergeCell ref="AM52:AO52"/>
    <mergeCell ref="AP52:AS52"/>
    <mergeCell ref="AT52:AX52"/>
    <mergeCell ref="AY52:BD52"/>
    <mergeCell ref="BE54:BN54"/>
    <mergeCell ref="D55:M55"/>
    <mergeCell ref="N55:AL55"/>
    <mergeCell ref="AM55:AO55"/>
    <mergeCell ref="AP55:AS55"/>
    <mergeCell ref="AT55:AX55"/>
    <mergeCell ref="AY55:BD55"/>
    <mergeCell ref="BE55:BN55"/>
    <mergeCell ref="D54:M54"/>
    <mergeCell ref="N54:AL54"/>
    <mergeCell ref="AM54:AO54"/>
    <mergeCell ref="AP54:AS54"/>
    <mergeCell ref="AT54:AX54"/>
    <mergeCell ref="AY54:BD54"/>
    <mergeCell ref="BE56:BN56"/>
    <mergeCell ref="D57:AX57"/>
    <mergeCell ref="AY57:BD57"/>
    <mergeCell ref="BE57:BN57"/>
    <mergeCell ref="A59:AX59"/>
    <mergeCell ref="AY59:BD59"/>
    <mergeCell ref="D56:M56"/>
    <mergeCell ref="N56:AL56"/>
    <mergeCell ref="AM56:AO56"/>
    <mergeCell ref="AP56:AS56"/>
    <mergeCell ref="AT56:AX56"/>
    <mergeCell ref="AY56:BD56"/>
  </mergeCells>
  <phoneticPr fontId="28"/>
  <dataValidations count="11">
    <dataValidation type="list" allowBlank="1" showInputMessage="1" showErrorMessage="1" sqref="D27:D56" xr:uid="{733CFB8A-77B3-490E-892E-7A1EF9031172}">
      <formula1>"取付に必要な施工費,取付に必要な部材費,解体・脱着・撤去費,その他"</formula1>
    </dataValidation>
    <dataValidation type="custom" imeMode="disabled" allowBlank="1" showInputMessage="1" showErrorMessage="1" errorTitle="入力エラー" error="小数点以下の入力はできません。" sqref="AT13:AX23 AT27:AX56" xr:uid="{96DA16AD-2812-4F62-9A6D-6CB1F57E2FA9}">
      <formula1>AT13-ROUNDDOWN(AT13,0)=0</formula1>
    </dataValidation>
    <dataValidation type="custom" imeMode="disabled" allowBlank="1" showInputMessage="1" showErrorMessage="1" errorTitle="入力エラー" error="小数点は第二位まで、三位以下切り捨てで入力して下さい。" sqref="AT25:AW25 AT24 AO23:AR23" xr:uid="{E3266860-5596-4E94-B861-E693C1EAA57E}">
      <formula1>AO23-ROUNDDOWN(AO23,2)=0</formula1>
    </dataValidation>
    <dataValidation type="list" allowBlank="1" showInputMessage="1" showErrorMessage="1" sqref="D13:F22" xr:uid="{F2475C6A-0CD2-43EF-AC8B-1B7FE761274F}">
      <formula1>"床,基礎"</formula1>
    </dataValidation>
    <dataValidation type="whole" imeMode="disabled" operator="greaterThan" allowBlank="1" showInputMessage="1" showErrorMessage="1" sqref="BO13:BO58 AY57:BD58 BE24:BN25 BE58:BN58 AY23:BD25" xr:uid="{2CDD8B1C-19AA-4D63-905B-1066FD028827}">
      <formula1>0</formula1>
    </dataValidation>
    <dataValidation type="whole" operator="lessThanOrEqual" allowBlank="1" showInputMessage="1" showErrorMessage="1" sqref="AY59:BD59 BO59" xr:uid="{B8A466DC-5964-4820-BC77-C5A4EDE9F464}">
      <formula1>0</formula1>
    </dataValidation>
    <dataValidation type="custom" imeMode="disabled" allowBlank="1" showInputMessage="1" showErrorMessage="1" error="小数点は第1位まで、2位以下切り捨てで入力して下さい。" sqref="AL13:AN22" xr:uid="{A256BE86-974A-4379-9670-8DBB075024CD}">
      <formula1>AL13-ROUNDDOWN(AL13,1)=0</formula1>
    </dataValidation>
    <dataValidation type="list" allowBlank="1" showInputMessage="1" sqref="AP27:AS56" xr:uid="{BA03163A-1A0D-4B29-A50D-B957B987107B}">
      <formula1>"式,人工,個,箇所,台,枚,組,m,㎡,㎥"</formula1>
    </dataValidation>
    <dataValidation imeMode="disabled" allowBlank="1" showInputMessage="1" showErrorMessage="1" sqref="BE59:BN59" xr:uid="{2B377813-4DAB-449F-B684-83EF9B015A7D}"/>
    <dataValidation type="custom" imeMode="disabled" allowBlank="1" showInputMessage="1" showErrorMessage="1" errorTitle="入力エラー" error="小数点は第2位まで、3位以下四捨五入で入力して下さい。" sqref="AO13:AR22" xr:uid="{6CA8F973-9E84-4F57-9BB8-B095726F2E72}">
      <formula1>AO13-ROUND(AO13,2)=0</formula1>
    </dataValidation>
    <dataValidation type="custom" imeMode="disabled" operator="greaterThanOrEqual" allowBlank="1" showInputMessage="1" showErrorMessage="1" errorTitle="入力エラー" error="小数点は第2位まで入力して下さい。" sqref="AM27:AO56" xr:uid="{EC6A20C6-D962-4B1B-B9B8-8768E19391EA}">
      <formula1>AM27-ROUND(AM27,2)=0</formula1>
    </dataValidation>
  </dataValidations>
  <printOptions horizontalCentered="1"/>
  <pageMargins left="0.11811023622047245" right="0.11811023622047245" top="0.43307086614173229" bottom="0.15748031496062992" header="0.31496062992125984" footer="0.11811023622047245"/>
  <pageSetup paperSize="9" scale="41"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3BBBE-928F-46A8-9410-48D617B2511C}">
  <sheetPr>
    <pageSetUpPr fitToPage="1"/>
  </sheetPr>
  <dimension ref="A1:BT90"/>
  <sheetViews>
    <sheetView showGridLines="0" showZeros="0" view="pageBreakPreview" zoomScale="60" zoomScaleNormal="70" workbookViewId="0">
      <selection sqref="A1:BQ1"/>
    </sheetView>
  </sheetViews>
  <sheetFormatPr defaultColWidth="3.6328125" defaultRowHeight="13" outlineLevelRow="1" x14ac:dyDescent="0.2"/>
  <cols>
    <col min="1" max="69" width="3.6328125" style="2" customWidth="1"/>
    <col min="70" max="70" width="3.6328125" style="2"/>
    <col min="71" max="71" width="6.1796875" style="2" bestFit="1" customWidth="1"/>
    <col min="72" max="72" width="51.81640625" style="2" hidden="1" customWidth="1"/>
    <col min="73" max="75" width="3.6328125" style="2"/>
    <col min="76" max="76" width="22.6328125" style="2" customWidth="1"/>
    <col min="77" max="78" width="15.6328125" style="2" customWidth="1"/>
    <col min="79" max="16384" width="3.6328125" style="2"/>
  </cols>
  <sheetData>
    <row r="1" spans="1:72" ht="15" customHeight="1" x14ac:dyDescent="0.2">
      <c r="A1" s="669" t="s">
        <v>474</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c r="AK1" s="669"/>
      <c r="AL1" s="669"/>
      <c r="AM1" s="669"/>
      <c r="AN1" s="669"/>
      <c r="AO1" s="669"/>
      <c r="AP1" s="669"/>
      <c r="AQ1" s="669"/>
      <c r="AR1" s="669"/>
      <c r="AS1" s="669"/>
      <c r="AT1" s="669"/>
      <c r="AU1" s="669"/>
      <c r="AV1" s="669"/>
      <c r="AW1" s="669"/>
      <c r="AX1" s="669"/>
      <c r="AY1" s="669"/>
      <c r="AZ1" s="669"/>
      <c r="BA1" s="669"/>
      <c r="BB1" s="669"/>
      <c r="BC1" s="669"/>
      <c r="BD1" s="669"/>
      <c r="BE1" s="669"/>
      <c r="BF1" s="669"/>
      <c r="BG1" s="669"/>
      <c r="BH1" s="669"/>
      <c r="BI1" s="669"/>
      <c r="BJ1" s="669"/>
      <c r="BK1" s="669"/>
      <c r="BL1" s="669"/>
      <c r="BM1" s="669"/>
      <c r="BN1" s="669"/>
      <c r="BO1" s="669"/>
      <c r="BP1" s="669"/>
      <c r="BQ1" s="669"/>
    </row>
    <row r="2" spans="1:72" ht="30" customHeight="1" x14ac:dyDescent="0.2">
      <c r="A2" s="558" t="s">
        <v>446</v>
      </c>
      <c r="B2" s="558"/>
      <c r="C2" s="558"/>
      <c r="D2" s="558"/>
      <c r="E2" s="558"/>
      <c r="F2" s="558"/>
      <c r="G2" s="558"/>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c r="BE2" s="558"/>
      <c r="BF2" s="558"/>
      <c r="BG2" s="558"/>
      <c r="BH2" s="558"/>
      <c r="BI2" s="558"/>
      <c r="BJ2" s="558"/>
      <c r="BK2" s="558"/>
      <c r="BL2" s="558"/>
      <c r="BM2" s="558"/>
      <c r="BN2" s="558"/>
      <c r="BO2" s="558"/>
      <c r="BP2" s="558"/>
      <c r="BQ2" s="558"/>
    </row>
    <row r="3" spans="1:72" ht="8" customHeight="1" x14ac:dyDescent="0.3">
      <c r="A3" s="10"/>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W3" s="10"/>
      <c r="AX3" s="10"/>
      <c r="AY3" s="10"/>
      <c r="AZ3" s="10"/>
      <c r="BA3" s="10"/>
      <c r="BB3" s="10"/>
    </row>
    <row r="4" spans="1:72" ht="23.5" x14ac:dyDescent="0.2">
      <c r="A4" s="17" t="s">
        <v>17</v>
      </c>
      <c r="B4" s="17"/>
      <c r="C4" s="17"/>
      <c r="D4" s="61"/>
      <c r="E4" s="61"/>
      <c r="F4" s="61"/>
      <c r="G4" s="61"/>
      <c r="H4" s="61"/>
      <c r="I4" s="61"/>
      <c r="J4" s="61"/>
      <c r="K4" s="61"/>
      <c r="L4" s="61"/>
      <c r="M4" s="61"/>
      <c r="N4" s="61"/>
      <c r="O4" s="61"/>
      <c r="P4" s="61"/>
      <c r="Q4" s="61"/>
      <c r="R4" s="61"/>
      <c r="S4" s="61"/>
      <c r="T4" s="61"/>
      <c r="U4" s="61"/>
      <c r="V4" s="61"/>
      <c r="W4" s="61"/>
      <c r="X4" s="61"/>
      <c r="Y4" s="61"/>
      <c r="Z4" s="61"/>
      <c r="AA4" s="61"/>
      <c r="AB4" s="61"/>
      <c r="AC4" s="49"/>
      <c r="AD4" s="49"/>
      <c r="AE4" s="49"/>
      <c r="AF4" s="49"/>
      <c r="AG4" s="49"/>
      <c r="AH4" s="49"/>
      <c r="AI4" s="49"/>
      <c r="AJ4" s="49"/>
      <c r="AK4" s="49"/>
      <c r="AL4" s="49"/>
      <c r="AM4" s="49"/>
    </row>
    <row r="5" spans="1:72" s="45" customFormat="1" ht="49.25" customHeight="1" x14ac:dyDescent="0.2">
      <c r="A5" s="873" t="s">
        <v>223</v>
      </c>
      <c r="B5" s="987"/>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c r="AF5" s="987"/>
      <c r="AG5" s="987"/>
      <c r="AH5" s="987"/>
      <c r="AI5" s="987"/>
      <c r="AJ5" s="987"/>
      <c r="AK5" s="987"/>
      <c r="AL5" s="987"/>
      <c r="AM5" s="987"/>
      <c r="AN5" s="987"/>
      <c r="AO5" s="987"/>
      <c r="AP5" s="987"/>
      <c r="AQ5" s="987"/>
      <c r="AR5" s="987"/>
      <c r="AS5" s="987"/>
      <c r="AT5" s="987"/>
      <c r="AU5" s="987"/>
      <c r="AV5" s="987"/>
      <c r="AW5" s="987"/>
      <c r="AX5" s="987"/>
      <c r="AY5" s="987"/>
      <c r="AZ5" s="987"/>
      <c r="BA5" s="987"/>
      <c r="BB5" s="987"/>
      <c r="BC5" s="987"/>
      <c r="BD5" s="987"/>
      <c r="BE5" s="987"/>
      <c r="BF5" s="987"/>
      <c r="BG5" s="987"/>
      <c r="BH5" s="300"/>
      <c r="BI5" s="300"/>
      <c r="BJ5" s="300"/>
      <c r="BK5" s="300"/>
      <c r="BL5" s="300"/>
      <c r="BM5" s="300"/>
      <c r="BN5" s="300"/>
      <c r="BO5" s="300"/>
      <c r="BP5" s="300"/>
      <c r="BQ5" s="300"/>
    </row>
    <row r="6" spans="1:72" ht="17" customHeight="1" x14ac:dyDescent="0.2">
      <c r="A6" s="52"/>
      <c r="B6" s="53"/>
      <c r="C6" s="54" t="s">
        <v>68</v>
      </c>
      <c r="D6" s="9"/>
      <c r="E6" s="9"/>
      <c r="F6" s="9"/>
      <c r="G6" s="55"/>
      <c r="H6" s="56"/>
      <c r="I6" s="54" t="s">
        <v>26</v>
      </c>
      <c r="J6" s="9"/>
      <c r="K6" s="9"/>
      <c r="L6" s="9"/>
      <c r="P6" s="14"/>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BE6" s="298"/>
    </row>
    <row r="7" spans="1:72" ht="16.5" customHeight="1" thickBot="1" x14ac:dyDescent="0.25">
      <c r="A7" s="14"/>
      <c r="B7" s="14"/>
      <c r="C7" s="187"/>
      <c r="D7" s="188"/>
      <c r="E7" s="188"/>
      <c r="F7" s="188"/>
      <c r="G7" s="188"/>
      <c r="H7" s="188"/>
      <c r="I7" s="188"/>
      <c r="J7" s="188"/>
      <c r="K7" s="188"/>
      <c r="L7" s="188"/>
      <c r="M7" s="14"/>
      <c r="N7" s="14"/>
      <c r="O7" s="14"/>
      <c r="P7" s="14"/>
      <c r="BG7" s="298"/>
      <c r="BH7" s="298"/>
      <c r="BI7" s="298"/>
      <c r="BJ7" s="298"/>
      <c r="BK7" s="298"/>
      <c r="BL7" s="298"/>
      <c r="BM7" s="298"/>
      <c r="BN7" s="298"/>
      <c r="BO7" s="298"/>
      <c r="BP7" s="298"/>
      <c r="BQ7" s="298"/>
    </row>
    <row r="8" spans="1:72" ht="30" customHeight="1" thickBot="1" x14ac:dyDescent="0.25">
      <c r="A8" s="874" t="s">
        <v>103</v>
      </c>
      <c r="B8" s="875"/>
      <c r="C8" s="875"/>
      <c r="D8" s="875"/>
      <c r="E8" s="875"/>
      <c r="F8" s="875"/>
      <c r="G8" s="875"/>
      <c r="H8" s="875"/>
      <c r="I8" s="875"/>
      <c r="J8" s="875"/>
      <c r="K8" s="876"/>
      <c r="L8" s="61"/>
      <c r="M8" s="61"/>
      <c r="N8" s="61"/>
      <c r="O8" s="61"/>
      <c r="P8" s="61"/>
      <c r="AU8" s="298"/>
      <c r="AV8" s="298"/>
      <c r="AW8" s="298"/>
      <c r="AX8" s="50"/>
      <c r="AY8" s="271"/>
      <c r="AZ8" s="271"/>
    </row>
    <row r="9" spans="1:72" ht="14" customHeight="1" thickBot="1" x14ac:dyDescent="0.25">
      <c r="A9" s="30"/>
      <c r="B9" s="30"/>
      <c r="C9" s="30"/>
      <c r="D9" s="30"/>
      <c r="E9" s="30"/>
      <c r="F9" s="30"/>
      <c r="G9" s="30"/>
      <c r="H9" s="30"/>
      <c r="I9" s="30"/>
      <c r="J9" s="30"/>
      <c r="K9" s="30"/>
      <c r="L9" s="30"/>
      <c r="AW9" s="60"/>
      <c r="AX9" s="60"/>
      <c r="AY9" s="60"/>
      <c r="AZ9" s="60"/>
      <c r="BA9" s="60"/>
      <c r="BB9" s="22"/>
    </row>
    <row r="10" spans="1:72" ht="32.25" customHeight="1" thickBot="1" x14ac:dyDescent="0.3">
      <c r="A10" s="831" t="s">
        <v>436</v>
      </c>
      <c r="B10" s="832"/>
      <c r="C10" s="832"/>
      <c r="D10" s="832"/>
      <c r="E10" s="832"/>
      <c r="F10" s="832"/>
      <c r="G10" s="832"/>
      <c r="H10" s="832"/>
      <c r="I10" s="832"/>
      <c r="J10" s="832"/>
      <c r="K10" s="832"/>
      <c r="L10" s="832"/>
      <c r="M10" s="833"/>
      <c r="N10" s="1"/>
      <c r="O10" s="306" t="s">
        <v>447</v>
      </c>
      <c r="P10" s="1"/>
      <c r="Q10" s="1"/>
      <c r="R10" s="1"/>
      <c r="S10" s="1"/>
      <c r="T10" s="1"/>
      <c r="U10" s="1"/>
      <c r="V10" s="1"/>
      <c r="W10" s="1"/>
      <c r="X10" s="1"/>
      <c r="Y10" s="1"/>
      <c r="Z10" s="1"/>
      <c r="AA10" s="1"/>
      <c r="AB10" s="1"/>
      <c r="AC10" s="1"/>
      <c r="AD10" s="1"/>
      <c r="AE10" s="1"/>
      <c r="AF10" s="1"/>
      <c r="AG10" s="1"/>
      <c r="AH10" s="1"/>
      <c r="AI10" s="1"/>
      <c r="AJ10" s="1"/>
      <c r="AK10" s="307"/>
      <c r="AL10" s="1"/>
      <c r="AM10" s="1"/>
    </row>
    <row r="11" spans="1:72" ht="47" customHeight="1" x14ac:dyDescent="0.2">
      <c r="A11" s="988" t="s">
        <v>51</v>
      </c>
      <c r="B11" s="989"/>
      <c r="C11" s="990"/>
      <c r="D11" s="981" t="s">
        <v>57</v>
      </c>
      <c r="E11" s="911"/>
      <c r="F11" s="911"/>
      <c r="G11" s="912"/>
      <c r="H11" s="916" t="s">
        <v>58</v>
      </c>
      <c r="I11" s="916"/>
      <c r="J11" s="916"/>
      <c r="K11" s="916"/>
      <c r="L11" s="916"/>
      <c r="M11" s="913" t="s">
        <v>448</v>
      </c>
      <c r="N11" s="914"/>
      <c r="O11" s="914"/>
      <c r="P11" s="914"/>
      <c r="Q11" s="914"/>
      <c r="R11" s="914"/>
      <c r="S11" s="914"/>
      <c r="T11" s="915"/>
      <c r="U11" s="910" t="s">
        <v>389</v>
      </c>
      <c r="V11" s="911"/>
      <c r="W11" s="911"/>
      <c r="X11" s="911"/>
      <c r="Y11" s="911"/>
      <c r="Z11" s="912"/>
      <c r="AA11" s="910" t="s">
        <v>18</v>
      </c>
      <c r="AB11" s="911"/>
      <c r="AC11" s="911"/>
      <c r="AD11" s="911"/>
      <c r="AE11" s="911"/>
      <c r="AF11" s="911"/>
      <c r="AG11" s="911"/>
      <c r="AH11" s="911"/>
      <c r="AI11" s="911"/>
      <c r="AJ11" s="911"/>
      <c r="AK11" s="911"/>
      <c r="AL11" s="911"/>
      <c r="AM11" s="911"/>
      <c r="AN11" s="911"/>
      <c r="AO11" s="911"/>
      <c r="AP11" s="911"/>
      <c r="AQ11" s="912"/>
      <c r="AR11" s="916" t="s">
        <v>325</v>
      </c>
      <c r="AS11" s="991"/>
      <c r="AT11" s="991"/>
      <c r="AU11" s="991"/>
      <c r="AV11" s="991"/>
      <c r="AW11" s="991"/>
      <c r="AX11" s="991"/>
      <c r="AY11" s="992" t="s">
        <v>299</v>
      </c>
      <c r="AZ11" s="992"/>
      <c r="BA11" s="992"/>
      <c r="BB11" s="993"/>
      <c r="BC11" s="994" t="s">
        <v>298</v>
      </c>
      <c r="BD11" s="994"/>
      <c r="BE11" s="994"/>
      <c r="BF11" s="994"/>
      <c r="BG11" s="994"/>
      <c r="BH11" s="995" t="s">
        <v>101</v>
      </c>
      <c r="BI11" s="996"/>
      <c r="BJ11" s="996"/>
      <c r="BK11" s="996"/>
      <c r="BL11" s="996"/>
      <c r="BM11" s="996"/>
      <c r="BN11" s="996"/>
      <c r="BO11" s="996"/>
      <c r="BP11" s="996"/>
      <c r="BQ11" s="997"/>
      <c r="BS11" s="208" t="s">
        <v>78</v>
      </c>
      <c r="BT11" s="209" t="s">
        <v>292</v>
      </c>
    </row>
    <row r="12" spans="1:72" s="1" customFormat="1" ht="32.15" customHeight="1" x14ac:dyDescent="0.2">
      <c r="A12" s="982" t="s">
        <v>274</v>
      </c>
      <c r="B12" s="949"/>
      <c r="C12" s="983"/>
      <c r="D12" s="918"/>
      <c r="E12" s="919"/>
      <c r="F12" s="919"/>
      <c r="G12" s="920"/>
      <c r="H12" s="917"/>
      <c r="I12" s="917"/>
      <c r="J12" s="917"/>
      <c r="K12" s="917"/>
      <c r="L12" s="917"/>
      <c r="M12" s="901"/>
      <c r="N12" s="902"/>
      <c r="O12" s="902"/>
      <c r="P12" s="902"/>
      <c r="Q12" s="902"/>
      <c r="R12" s="902"/>
      <c r="S12" s="902"/>
      <c r="T12" s="903"/>
      <c r="U12" s="907"/>
      <c r="V12" s="908"/>
      <c r="W12" s="908"/>
      <c r="X12" s="908"/>
      <c r="Y12" s="908"/>
      <c r="Z12" s="909"/>
      <c r="AA12" s="901"/>
      <c r="AB12" s="902"/>
      <c r="AC12" s="902"/>
      <c r="AD12" s="902"/>
      <c r="AE12" s="902"/>
      <c r="AF12" s="902"/>
      <c r="AG12" s="902"/>
      <c r="AH12" s="902"/>
      <c r="AI12" s="902"/>
      <c r="AJ12" s="902"/>
      <c r="AK12" s="902"/>
      <c r="AL12" s="902"/>
      <c r="AM12" s="902"/>
      <c r="AN12" s="902"/>
      <c r="AO12" s="902"/>
      <c r="AP12" s="902"/>
      <c r="AQ12" s="903"/>
      <c r="AR12" s="904"/>
      <c r="AS12" s="905"/>
      <c r="AT12" s="905"/>
      <c r="AU12" s="230" t="s">
        <v>77</v>
      </c>
      <c r="AV12" s="905"/>
      <c r="AW12" s="905"/>
      <c r="AX12" s="906"/>
      <c r="AY12" s="966" t="str">
        <f>IF(AND(AR12&lt;&gt;"",AV12&lt;&gt;""),ROUNDDOWN(AR12*AV12/1000000,2),"")</f>
        <v/>
      </c>
      <c r="AZ12" s="967"/>
      <c r="BA12" s="967"/>
      <c r="BB12" s="968"/>
      <c r="BC12" s="969"/>
      <c r="BD12" s="969"/>
      <c r="BE12" s="969"/>
      <c r="BF12" s="969"/>
      <c r="BG12" s="969"/>
      <c r="BH12" s="823"/>
      <c r="BI12" s="824"/>
      <c r="BJ12" s="824"/>
      <c r="BK12" s="824"/>
      <c r="BL12" s="824"/>
      <c r="BM12" s="824"/>
      <c r="BN12" s="824"/>
      <c r="BO12" s="824"/>
      <c r="BP12" s="824"/>
      <c r="BQ12" s="970"/>
      <c r="BS12" s="208">
        <v>1</v>
      </c>
      <c r="BT12" s="242"/>
    </row>
    <row r="13" spans="1:72" s="1" customFormat="1" ht="32.15" customHeight="1" x14ac:dyDescent="0.2">
      <c r="A13" s="982"/>
      <c r="B13" s="949"/>
      <c r="C13" s="983"/>
      <c r="D13" s="918"/>
      <c r="E13" s="919"/>
      <c r="F13" s="919"/>
      <c r="G13" s="920"/>
      <c r="H13" s="917"/>
      <c r="I13" s="917"/>
      <c r="J13" s="917"/>
      <c r="K13" s="917"/>
      <c r="L13" s="917"/>
      <c r="M13" s="901"/>
      <c r="N13" s="902"/>
      <c r="O13" s="902"/>
      <c r="P13" s="902"/>
      <c r="Q13" s="902"/>
      <c r="R13" s="902"/>
      <c r="S13" s="902"/>
      <c r="T13" s="903"/>
      <c r="U13" s="907"/>
      <c r="V13" s="908"/>
      <c r="W13" s="908"/>
      <c r="X13" s="908"/>
      <c r="Y13" s="908"/>
      <c r="Z13" s="909"/>
      <c r="AA13" s="901"/>
      <c r="AB13" s="902"/>
      <c r="AC13" s="902"/>
      <c r="AD13" s="902"/>
      <c r="AE13" s="902"/>
      <c r="AF13" s="902"/>
      <c r="AG13" s="902"/>
      <c r="AH13" s="902"/>
      <c r="AI13" s="902"/>
      <c r="AJ13" s="902"/>
      <c r="AK13" s="902"/>
      <c r="AL13" s="902"/>
      <c r="AM13" s="902"/>
      <c r="AN13" s="902"/>
      <c r="AO13" s="902"/>
      <c r="AP13" s="902"/>
      <c r="AQ13" s="903"/>
      <c r="AR13" s="904"/>
      <c r="AS13" s="905"/>
      <c r="AT13" s="905"/>
      <c r="AU13" s="230" t="s">
        <v>76</v>
      </c>
      <c r="AV13" s="905"/>
      <c r="AW13" s="905"/>
      <c r="AX13" s="906"/>
      <c r="AY13" s="966" t="str">
        <f>IF(AND(AR13&lt;&gt;"",AV13&lt;&gt;""),ROUNDDOWN(AR13*AV13/1000000,2),"")</f>
        <v/>
      </c>
      <c r="AZ13" s="967"/>
      <c r="BA13" s="967"/>
      <c r="BB13" s="968"/>
      <c r="BC13" s="969"/>
      <c r="BD13" s="969"/>
      <c r="BE13" s="969"/>
      <c r="BF13" s="969"/>
      <c r="BG13" s="969"/>
      <c r="BH13" s="823"/>
      <c r="BI13" s="824"/>
      <c r="BJ13" s="824"/>
      <c r="BK13" s="824"/>
      <c r="BL13" s="824"/>
      <c r="BM13" s="824"/>
      <c r="BN13" s="824"/>
      <c r="BO13" s="824"/>
      <c r="BP13" s="824"/>
      <c r="BQ13" s="970"/>
      <c r="BS13" s="208">
        <v>2</v>
      </c>
      <c r="BT13" s="242"/>
    </row>
    <row r="14" spans="1:72" s="1" customFormat="1" ht="32.15" customHeight="1" x14ac:dyDescent="0.2">
      <c r="A14" s="982"/>
      <c r="B14" s="949"/>
      <c r="C14" s="983"/>
      <c r="D14" s="918"/>
      <c r="E14" s="919"/>
      <c r="F14" s="919"/>
      <c r="G14" s="920"/>
      <c r="H14" s="917"/>
      <c r="I14" s="917"/>
      <c r="J14" s="917"/>
      <c r="K14" s="917"/>
      <c r="L14" s="917"/>
      <c r="M14" s="901"/>
      <c r="N14" s="902"/>
      <c r="O14" s="902"/>
      <c r="P14" s="902"/>
      <c r="Q14" s="902"/>
      <c r="R14" s="902"/>
      <c r="S14" s="902"/>
      <c r="T14" s="903"/>
      <c r="U14" s="907"/>
      <c r="V14" s="908"/>
      <c r="W14" s="908"/>
      <c r="X14" s="908"/>
      <c r="Y14" s="908"/>
      <c r="Z14" s="909"/>
      <c r="AA14" s="901"/>
      <c r="AB14" s="902"/>
      <c r="AC14" s="902"/>
      <c r="AD14" s="902"/>
      <c r="AE14" s="902"/>
      <c r="AF14" s="902"/>
      <c r="AG14" s="902"/>
      <c r="AH14" s="902"/>
      <c r="AI14" s="902"/>
      <c r="AJ14" s="902"/>
      <c r="AK14" s="902"/>
      <c r="AL14" s="902"/>
      <c r="AM14" s="902"/>
      <c r="AN14" s="902"/>
      <c r="AO14" s="902"/>
      <c r="AP14" s="902"/>
      <c r="AQ14" s="903"/>
      <c r="AR14" s="904"/>
      <c r="AS14" s="905"/>
      <c r="AT14" s="905"/>
      <c r="AU14" s="230" t="s">
        <v>76</v>
      </c>
      <c r="AV14" s="905"/>
      <c r="AW14" s="905"/>
      <c r="AX14" s="906"/>
      <c r="AY14" s="966" t="str">
        <f t="shared" ref="AY14:AY16" si="0">IF(AND(AR14&lt;&gt;"",AV14&lt;&gt;""),ROUNDDOWN(AR14*AV14/1000000,2),"")</f>
        <v/>
      </c>
      <c r="AZ14" s="967"/>
      <c r="BA14" s="967"/>
      <c r="BB14" s="968"/>
      <c r="BC14" s="969"/>
      <c r="BD14" s="969"/>
      <c r="BE14" s="969"/>
      <c r="BF14" s="969"/>
      <c r="BG14" s="969"/>
      <c r="BH14" s="823"/>
      <c r="BI14" s="824"/>
      <c r="BJ14" s="824"/>
      <c r="BK14" s="824"/>
      <c r="BL14" s="824"/>
      <c r="BM14" s="824"/>
      <c r="BN14" s="824"/>
      <c r="BO14" s="824"/>
      <c r="BP14" s="824"/>
      <c r="BQ14" s="970"/>
      <c r="BS14" s="208">
        <v>3</v>
      </c>
      <c r="BT14" s="242"/>
    </row>
    <row r="15" spans="1:72" s="1" customFormat="1" ht="32.15" customHeight="1" x14ac:dyDescent="0.2">
      <c r="A15" s="982"/>
      <c r="B15" s="949"/>
      <c r="C15" s="983"/>
      <c r="D15" s="918"/>
      <c r="E15" s="919"/>
      <c r="F15" s="919"/>
      <c r="G15" s="920"/>
      <c r="H15" s="917"/>
      <c r="I15" s="917"/>
      <c r="J15" s="917"/>
      <c r="K15" s="917"/>
      <c r="L15" s="917"/>
      <c r="M15" s="901"/>
      <c r="N15" s="902"/>
      <c r="O15" s="902"/>
      <c r="P15" s="902"/>
      <c r="Q15" s="902"/>
      <c r="R15" s="902"/>
      <c r="S15" s="902"/>
      <c r="T15" s="903"/>
      <c r="U15" s="907"/>
      <c r="V15" s="908"/>
      <c r="W15" s="908"/>
      <c r="X15" s="908"/>
      <c r="Y15" s="908"/>
      <c r="Z15" s="909"/>
      <c r="AA15" s="901"/>
      <c r="AB15" s="902"/>
      <c r="AC15" s="902"/>
      <c r="AD15" s="902"/>
      <c r="AE15" s="902"/>
      <c r="AF15" s="902"/>
      <c r="AG15" s="902"/>
      <c r="AH15" s="902"/>
      <c r="AI15" s="902"/>
      <c r="AJ15" s="902"/>
      <c r="AK15" s="902"/>
      <c r="AL15" s="902"/>
      <c r="AM15" s="902"/>
      <c r="AN15" s="902"/>
      <c r="AO15" s="902"/>
      <c r="AP15" s="902"/>
      <c r="AQ15" s="903"/>
      <c r="AR15" s="904"/>
      <c r="AS15" s="905"/>
      <c r="AT15" s="905"/>
      <c r="AU15" s="230" t="s">
        <v>76</v>
      </c>
      <c r="AV15" s="905"/>
      <c r="AW15" s="905"/>
      <c r="AX15" s="906"/>
      <c r="AY15" s="966" t="str">
        <f t="shared" si="0"/>
        <v/>
      </c>
      <c r="AZ15" s="967"/>
      <c r="BA15" s="967"/>
      <c r="BB15" s="968"/>
      <c r="BC15" s="969"/>
      <c r="BD15" s="969"/>
      <c r="BE15" s="969"/>
      <c r="BF15" s="969"/>
      <c r="BG15" s="969"/>
      <c r="BH15" s="823"/>
      <c r="BI15" s="824"/>
      <c r="BJ15" s="824"/>
      <c r="BK15" s="824"/>
      <c r="BL15" s="824"/>
      <c r="BM15" s="824"/>
      <c r="BN15" s="824"/>
      <c r="BO15" s="824"/>
      <c r="BP15" s="824"/>
      <c r="BQ15" s="970"/>
      <c r="BS15" s="208">
        <v>4</v>
      </c>
      <c r="BT15" s="242"/>
    </row>
    <row r="16" spans="1:72" s="1" customFormat="1" ht="32.15" customHeight="1" x14ac:dyDescent="0.2">
      <c r="A16" s="982"/>
      <c r="B16" s="949"/>
      <c r="C16" s="983"/>
      <c r="D16" s="918"/>
      <c r="E16" s="919"/>
      <c r="F16" s="919"/>
      <c r="G16" s="920"/>
      <c r="H16" s="917"/>
      <c r="I16" s="917"/>
      <c r="J16" s="917"/>
      <c r="K16" s="917"/>
      <c r="L16" s="917"/>
      <c r="M16" s="901"/>
      <c r="N16" s="902"/>
      <c r="O16" s="902"/>
      <c r="P16" s="902"/>
      <c r="Q16" s="902"/>
      <c r="R16" s="902"/>
      <c r="S16" s="902"/>
      <c r="T16" s="903"/>
      <c r="U16" s="907"/>
      <c r="V16" s="908"/>
      <c r="W16" s="908"/>
      <c r="X16" s="908"/>
      <c r="Y16" s="908"/>
      <c r="Z16" s="909"/>
      <c r="AA16" s="901"/>
      <c r="AB16" s="902"/>
      <c r="AC16" s="902"/>
      <c r="AD16" s="902"/>
      <c r="AE16" s="902"/>
      <c r="AF16" s="902"/>
      <c r="AG16" s="902"/>
      <c r="AH16" s="902"/>
      <c r="AI16" s="902"/>
      <c r="AJ16" s="902"/>
      <c r="AK16" s="902"/>
      <c r="AL16" s="902"/>
      <c r="AM16" s="902"/>
      <c r="AN16" s="902"/>
      <c r="AO16" s="902"/>
      <c r="AP16" s="902"/>
      <c r="AQ16" s="903"/>
      <c r="AR16" s="904"/>
      <c r="AS16" s="905"/>
      <c r="AT16" s="905"/>
      <c r="AU16" s="230" t="s">
        <v>76</v>
      </c>
      <c r="AV16" s="905"/>
      <c r="AW16" s="905"/>
      <c r="AX16" s="906"/>
      <c r="AY16" s="966" t="str">
        <f t="shared" si="0"/>
        <v/>
      </c>
      <c r="AZ16" s="967"/>
      <c r="BA16" s="967"/>
      <c r="BB16" s="968"/>
      <c r="BC16" s="969"/>
      <c r="BD16" s="969"/>
      <c r="BE16" s="969"/>
      <c r="BF16" s="969"/>
      <c r="BG16" s="969"/>
      <c r="BH16" s="823"/>
      <c r="BI16" s="824"/>
      <c r="BJ16" s="824"/>
      <c r="BK16" s="824"/>
      <c r="BL16" s="824"/>
      <c r="BM16" s="824"/>
      <c r="BN16" s="824"/>
      <c r="BO16" s="824"/>
      <c r="BP16" s="824"/>
      <c r="BQ16" s="970"/>
      <c r="BS16" s="208">
        <v>5</v>
      </c>
      <c r="BT16" s="242"/>
    </row>
    <row r="17" spans="1:72" s="1" customFormat="1" ht="32.15" customHeight="1" x14ac:dyDescent="0.2">
      <c r="A17" s="982"/>
      <c r="B17" s="949"/>
      <c r="C17" s="983"/>
      <c r="D17" s="918"/>
      <c r="E17" s="919"/>
      <c r="F17" s="919"/>
      <c r="G17" s="920"/>
      <c r="H17" s="917"/>
      <c r="I17" s="917"/>
      <c r="J17" s="917"/>
      <c r="K17" s="917"/>
      <c r="L17" s="917"/>
      <c r="M17" s="901"/>
      <c r="N17" s="902"/>
      <c r="O17" s="902"/>
      <c r="P17" s="902"/>
      <c r="Q17" s="902"/>
      <c r="R17" s="902"/>
      <c r="S17" s="902"/>
      <c r="T17" s="903"/>
      <c r="U17" s="907"/>
      <c r="V17" s="908"/>
      <c r="W17" s="908"/>
      <c r="X17" s="908"/>
      <c r="Y17" s="908"/>
      <c r="Z17" s="909"/>
      <c r="AA17" s="901"/>
      <c r="AB17" s="902"/>
      <c r="AC17" s="902"/>
      <c r="AD17" s="902"/>
      <c r="AE17" s="902"/>
      <c r="AF17" s="902"/>
      <c r="AG17" s="902"/>
      <c r="AH17" s="902"/>
      <c r="AI17" s="902"/>
      <c r="AJ17" s="902"/>
      <c r="AK17" s="902"/>
      <c r="AL17" s="902"/>
      <c r="AM17" s="902"/>
      <c r="AN17" s="902"/>
      <c r="AO17" s="902"/>
      <c r="AP17" s="902"/>
      <c r="AQ17" s="903"/>
      <c r="AR17" s="904"/>
      <c r="AS17" s="905"/>
      <c r="AT17" s="905"/>
      <c r="AU17" s="230" t="s">
        <v>76</v>
      </c>
      <c r="AV17" s="905"/>
      <c r="AW17" s="905"/>
      <c r="AX17" s="906"/>
      <c r="AY17" s="966" t="str">
        <f>IF(AND(AR17&lt;&gt;"",AV17&lt;&gt;""),ROUNDDOWN(AR17*AV17/1000000,2),"")</f>
        <v/>
      </c>
      <c r="AZ17" s="967"/>
      <c r="BA17" s="967"/>
      <c r="BB17" s="968"/>
      <c r="BC17" s="969"/>
      <c r="BD17" s="969"/>
      <c r="BE17" s="969"/>
      <c r="BF17" s="969"/>
      <c r="BG17" s="969"/>
      <c r="BH17" s="823"/>
      <c r="BI17" s="824"/>
      <c r="BJ17" s="824"/>
      <c r="BK17" s="824"/>
      <c r="BL17" s="824"/>
      <c r="BM17" s="824"/>
      <c r="BN17" s="824"/>
      <c r="BO17" s="824"/>
      <c r="BP17" s="824"/>
      <c r="BQ17" s="970"/>
      <c r="BS17" s="208">
        <v>6</v>
      </c>
      <c r="BT17" s="242"/>
    </row>
    <row r="18" spans="1:72" s="1" customFormat="1" ht="32.15" customHeight="1" x14ac:dyDescent="0.2">
      <c r="A18" s="982"/>
      <c r="B18" s="949"/>
      <c r="C18" s="983"/>
      <c r="D18" s="918"/>
      <c r="E18" s="919"/>
      <c r="F18" s="919"/>
      <c r="G18" s="920"/>
      <c r="H18" s="917"/>
      <c r="I18" s="917"/>
      <c r="J18" s="917"/>
      <c r="K18" s="917"/>
      <c r="L18" s="917"/>
      <c r="M18" s="901"/>
      <c r="N18" s="902"/>
      <c r="O18" s="902"/>
      <c r="P18" s="902"/>
      <c r="Q18" s="902"/>
      <c r="R18" s="902"/>
      <c r="S18" s="902"/>
      <c r="T18" s="903"/>
      <c r="U18" s="907"/>
      <c r="V18" s="908"/>
      <c r="W18" s="908"/>
      <c r="X18" s="908"/>
      <c r="Y18" s="908"/>
      <c r="Z18" s="909"/>
      <c r="AA18" s="901"/>
      <c r="AB18" s="902"/>
      <c r="AC18" s="902"/>
      <c r="AD18" s="902"/>
      <c r="AE18" s="902"/>
      <c r="AF18" s="902"/>
      <c r="AG18" s="902"/>
      <c r="AH18" s="902"/>
      <c r="AI18" s="902"/>
      <c r="AJ18" s="902"/>
      <c r="AK18" s="902"/>
      <c r="AL18" s="902"/>
      <c r="AM18" s="902"/>
      <c r="AN18" s="902"/>
      <c r="AO18" s="902"/>
      <c r="AP18" s="902"/>
      <c r="AQ18" s="903"/>
      <c r="AR18" s="904"/>
      <c r="AS18" s="905"/>
      <c r="AT18" s="905"/>
      <c r="AU18" s="230" t="s">
        <v>76</v>
      </c>
      <c r="AV18" s="905"/>
      <c r="AW18" s="905"/>
      <c r="AX18" s="906"/>
      <c r="AY18" s="966" t="str">
        <f t="shared" ref="AY18:AY61" si="1">IF(AND(AR18&lt;&gt;"",AV18&lt;&gt;""),ROUNDDOWN(AR18*AV18/1000000,2),"")</f>
        <v/>
      </c>
      <c r="AZ18" s="967"/>
      <c r="BA18" s="967"/>
      <c r="BB18" s="968"/>
      <c r="BC18" s="969"/>
      <c r="BD18" s="969"/>
      <c r="BE18" s="969"/>
      <c r="BF18" s="969"/>
      <c r="BG18" s="969"/>
      <c r="BH18" s="823"/>
      <c r="BI18" s="824"/>
      <c r="BJ18" s="824"/>
      <c r="BK18" s="824"/>
      <c r="BL18" s="824"/>
      <c r="BM18" s="824"/>
      <c r="BN18" s="824"/>
      <c r="BO18" s="824"/>
      <c r="BP18" s="824"/>
      <c r="BQ18" s="970"/>
      <c r="BS18" s="208">
        <v>7</v>
      </c>
      <c r="BT18" s="242"/>
    </row>
    <row r="19" spans="1:72" s="1" customFormat="1" ht="32.15" customHeight="1" x14ac:dyDescent="0.2">
      <c r="A19" s="982"/>
      <c r="B19" s="949"/>
      <c r="C19" s="983"/>
      <c r="D19" s="918"/>
      <c r="E19" s="919"/>
      <c r="F19" s="919"/>
      <c r="G19" s="920"/>
      <c r="H19" s="917"/>
      <c r="I19" s="917"/>
      <c r="J19" s="917"/>
      <c r="K19" s="917"/>
      <c r="L19" s="917"/>
      <c r="M19" s="901"/>
      <c r="N19" s="902"/>
      <c r="O19" s="902"/>
      <c r="P19" s="902"/>
      <c r="Q19" s="902"/>
      <c r="R19" s="902"/>
      <c r="S19" s="902"/>
      <c r="T19" s="903"/>
      <c r="U19" s="907"/>
      <c r="V19" s="908"/>
      <c r="W19" s="908"/>
      <c r="X19" s="908"/>
      <c r="Y19" s="908"/>
      <c r="Z19" s="909"/>
      <c r="AA19" s="901"/>
      <c r="AB19" s="902"/>
      <c r="AC19" s="902"/>
      <c r="AD19" s="902"/>
      <c r="AE19" s="902"/>
      <c r="AF19" s="902"/>
      <c r="AG19" s="902"/>
      <c r="AH19" s="902"/>
      <c r="AI19" s="902"/>
      <c r="AJ19" s="902"/>
      <c r="AK19" s="902"/>
      <c r="AL19" s="902"/>
      <c r="AM19" s="902"/>
      <c r="AN19" s="902"/>
      <c r="AO19" s="902"/>
      <c r="AP19" s="902"/>
      <c r="AQ19" s="903"/>
      <c r="AR19" s="904"/>
      <c r="AS19" s="905"/>
      <c r="AT19" s="905"/>
      <c r="AU19" s="230" t="s">
        <v>76</v>
      </c>
      <c r="AV19" s="905"/>
      <c r="AW19" s="905"/>
      <c r="AX19" s="906"/>
      <c r="AY19" s="966" t="str">
        <f t="shared" si="1"/>
        <v/>
      </c>
      <c r="AZ19" s="967"/>
      <c r="BA19" s="967"/>
      <c r="BB19" s="968"/>
      <c r="BC19" s="969"/>
      <c r="BD19" s="969"/>
      <c r="BE19" s="969"/>
      <c r="BF19" s="969"/>
      <c r="BG19" s="969"/>
      <c r="BH19" s="823"/>
      <c r="BI19" s="824"/>
      <c r="BJ19" s="824"/>
      <c r="BK19" s="824"/>
      <c r="BL19" s="824"/>
      <c r="BM19" s="824"/>
      <c r="BN19" s="824"/>
      <c r="BO19" s="824"/>
      <c r="BP19" s="824"/>
      <c r="BQ19" s="970"/>
      <c r="BS19" s="208">
        <v>8</v>
      </c>
      <c r="BT19" s="242"/>
    </row>
    <row r="20" spans="1:72" s="1" customFormat="1" ht="32.15" customHeight="1" x14ac:dyDescent="0.2">
      <c r="A20" s="982"/>
      <c r="B20" s="949"/>
      <c r="C20" s="983"/>
      <c r="D20" s="918"/>
      <c r="E20" s="919"/>
      <c r="F20" s="919"/>
      <c r="G20" s="920"/>
      <c r="H20" s="917"/>
      <c r="I20" s="917"/>
      <c r="J20" s="917"/>
      <c r="K20" s="917"/>
      <c r="L20" s="917"/>
      <c r="M20" s="901"/>
      <c r="N20" s="902"/>
      <c r="O20" s="902"/>
      <c r="P20" s="902"/>
      <c r="Q20" s="902"/>
      <c r="R20" s="902"/>
      <c r="S20" s="902"/>
      <c r="T20" s="903"/>
      <c r="U20" s="907"/>
      <c r="V20" s="908"/>
      <c r="W20" s="908"/>
      <c r="X20" s="908"/>
      <c r="Y20" s="908"/>
      <c r="Z20" s="909"/>
      <c r="AA20" s="901"/>
      <c r="AB20" s="902"/>
      <c r="AC20" s="902"/>
      <c r="AD20" s="902"/>
      <c r="AE20" s="902"/>
      <c r="AF20" s="902"/>
      <c r="AG20" s="902"/>
      <c r="AH20" s="902"/>
      <c r="AI20" s="902"/>
      <c r="AJ20" s="902"/>
      <c r="AK20" s="902"/>
      <c r="AL20" s="902"/>
      <c r="AM20" s="902"/>
      <c r="AN20" s="902"/>
      <c r="AO20" s="902"/>
      <c r="AP20" s="902"/>
      <c r="AQ20" s="903"/>
      <c r="AR20" s="904"/>
      <c r="AS20" s="905"/>
      <c r="AT20" s="905"/>
      <c r="AU20" s="230" t="s">
        <v>76</v>
      </c>
      <c r="AV20" s="905"/>
      <c r="AW20" s="905"/>
      <c r="AX20" s="906"/>
      <c r="AY20" s="966" t="str">
        <f t="shared" si="1"/>
        <v/>
      </c>
      <c r="AZ20" s="967"/>
      <c r="BA20" s="967"/>
      <c r="BB20" s="968"/>
      <c r="BC20" s="969"/>
      <c r="BD20" s="969"/>
      <c r="BE20" s="969"/>
      <c r="BF20" s="969"/>
      <c r="BG20" s="969"/>
      <c r="BH20" s="823"/>
      <c r="BI20" s="824"/>
      <c r="BJ20" s="824"/>
      <c r="BK20" s="824"/>
      <c r="BL20" s="824"/>
      <c r="BM20" s="824"/>
      <c r="BN20" s="824"/>
      <c r="BO20" s="824"/>
      <c r="BP20" s="824"/>
      <c r="BQ20" s="970"/>
      <c r="BS20" s="208">
        <v>9</v>
      </c>
      <c r="BT20" s="242"/>
    </row>
    <row r="21" spans="1:72" s="1" customFormat="1" ht="32.15" customHeight="1" x14ac:dyDescent="0.2">
      <c r="A21" s="982"/>
      <c r="B21" s="949"/>
      <c r="C21" s="983"/>
      <c r="D21" s="918"/>
      <c r="E21" s="919"/>
      <c r="F21" s="919"/>
      <c r="G21" s="920"/>
      <c r="H21" s="917"/>
      <c r="I21" s="917"/>
      <c r="J21" s="917"/>
      <c r="K21" s="917"/>
      <c r="L21" s="917"/>
      <c r="M21" s="901"/>
      <c r="N21" s="902"/>
      <c r="O21" s="902"/>
      <c r="P21" s="902"/>
      <c r="Q21" s="902"/>
      <c r="R21" s="902"/>
      <c r="S21" s="902"/>
      <c r="T21" s="903"/>
      <c r="U21" s="907"/>
      <c r="V21" s="908"/>
      <c r="W21" s="908"/>
      <c r="X21" s="908"/>
      <c r="Y21" s="908"/>
      <c r="Z21" s="909"/>
      <c r="AA21" s="901"/>
      <c r="AB21" s="902"/>
      <c r="AC21" s="902"/>
      <c r="AD21" s="902"/>
      <c r="AE21" s="902"/>
      <c r="AF21" s="902"/>
      <c r="AG21" s="902"/>
      <c r="AH21" s="902"/>
      <c r="AI21" s="902"/>
      <c r="AJ21" s="902"/>
      <c r="AK21" s="902"/>
      <c r="AL21" s="902"/>
      <c r="AM21" s="902"/>
      <c r="AN21" s="902"/>
      <c r="AO21" s="902"/>
      <c r="AP21" s="902"/>
      <c r="AQ21" s="903"/>
      <c r="AR21" s="904"/>
      <c r="AS21" s="905"/>
      <c r="AT21" s="905"/>
      <c r="AU21" s="230" t="s">
        <v>76</v>
      </c>
      <c r="AV21" s="905"/>
      <c r="AW21" s="905"/>
      <c r="AX21" s="906"/>
      <c r="AY21" s="966" t="str">
        <f t="shared" si="1"/>
        <v/>
      </c>
      <c r="AZ21" s="967"/>
      <c r="BA21" s="967"/>
      <c r="BB21" s="968"/>
      <c r="BC21" s="969"/>
      <c r="BD21" s="969"/>
      <c r="BE21" s="969"/>
      <c r="BF21" s="969"/>
      <c r="BG21" s="969"/>
      <c r="BH21" s="823"/>
      <c r="BI21" s="824"/>
      <c r="BJ21" s="824"/>
      <c r="BK21" s="824"/>
      <c r="BL21" s="824"/>
      <c r="BM21" s="824"/>
      <c r="BN21" s="824"/>
      <c r="BO21" s="824"/>
      <c r="BP21" s="824"/>
      <c r="BQ21" s="970"/>
      <c r="BS21" s="208">
        <v>10</v>
      </c>
      <c r="BT21" s="242"/>
    </row>
    <row r="22" spans="1:72" s="1" customFormat="1" ht="32.15" customHeight="1" x14ac:dyDescent="0.2">
      <c r="A22" s="982"/>
      <c r="B22" s="949"/>
      <c r="C22" s="983"/>
      <c r="D22" s="918"/>
      <c r="E22" s="919"/>
      <c r="F22" s="919"/>
      <c r="G22" s="920"/>
      <c r="H22" s="917"/>
      <c r="I22" s="917"/>
      <c r="J22" s="917"/>
      <c r="K22" s="917"/>
      <c r="L22" s="917"/>
      <c r="M22" s="901"/>
      <c r="N22" s="902"/>
      <c r="O22" s="902"/>
      <c r="P22" s="902"/>
      <c r="Q22" s="902"/>
      <c r="R22" s="902"/>
      <c r="S22" s="902"/>
      <c r="T22" s="903"/>
      <c r="U22" s="907"/>
      <c r="V22" s="908"/>
      <c r="W22" s="908"/>
      <c r="X22" s="908"/>
      <c r="Y22" s="908"/>
      <c r="Z22" s="909"/>
      <c r="AA22" s="901"/>
      <c r="AB22" s="902"/>
      <c r="AC22" s="902"/>
      <c r="AD22" s="902"/>
      <c r="AE22" s="902"/>
      <c r="AF22" s="902"/>
      <c r="AG22" s="902"/>
      <c r="AH22" s="902"/>
      <c r="AI22" s="902"/>
      <c r="AJ22" s="902"/>
      <c r="AK22" s="902"/>
      <c r="AL22" s="902"/>
      <c r="AM22" s="902"/>
      <c r="AN22" s="902"/>
      <c r="AO22" s="902"/>
      <c r="AP22" s="902"/>
      <c r="AQ22" s="903"/>
      <c r="AR22" s="904"/>
      <c r="AS22" s="905"/>
      <c r="AT22" s="905"/>
      <c r="AU22" s="230" t="s">
        <v>76</v>
      </c>
      <c r="AV22" s="905"/>
      <c r="AW22" s="905"/>
      <c r="AX22" s="906"/>
      <c r="AY22" s="966" t="str">
        <f t="shared" si="1"/>
        <v/>
      </c>
      <c r="AZ22" s="967"/>
      <c r="BA22" s="967"/>
      <c r="BB22" s="968"/>
      <c r="BC22" s="969"/>
      <c r="BD22" s="969"/>
      <c r="BE22" s="969"/>
      <c r="BF22" s="969"/>
      <c r="BG22" s="969"/>
      <c r="BH22" s="823"/>
      <c r="BI22" s="824"/>
      <c r="BJ22" s="824"/>
      <c r="BK22" s="824"/>
      <c r="BL22" s="824"/>
      <c r="BM22" s="824"/>
      <c r="BN22" s="824"/>
      <c r="BO22" s="824"/>
      <c r="BP22" s="824"/>
      <c r="BQ22" s="970"/>
      <c r="BS22" s="208">
        <v>11</v>
      </c>
      <c r="BT22" s="242"/>
    </row>
    <row r="23" spans="1:72" s="1" customFormat="1" ht="32.15" customHeight="1" x14ac:dyDescent="0.2">
      <c r="A23" s="982"/>
      <c r="B23" s="949"/>
      <c r="C23" s="983"/>
      <c r="D23" s="918"/>
      <c r="E23" s="919"/>
      <c r="F23" s="919"/>
      <c r="G23" s="920"/>
      <c r="H23" s="917"/>
      <c r="I23" s="917"/>
      <c r="J23" s="917"/>
      <c r="K23" s="917"/>
      <c r="L23" s="917"/>
      <c r="M23" s="901"/>
      <c r="N23" s="902"/>
      <c r="O23" s="902"/>
      <c r="P23" s="902"/>
      <c r="Q23" s="902"/>
      <c r="R23" s="902"/>
      <c r="S23" s="902"/>
      <c r="T23" s="903"/>
      <c r="U23" s="907"/>
      <c r="V23" s="908"/>
      <c r="W23" s="908"/>
      <c r="X23" s="908"/>
      <c r="Y23" s="908"/>
      <c r="Z23" s="909"/>
      <c r="AA23" s="901"/>
      <c r="AB23" s="902"/>
      <c r="AC23" s="902"/>
      <c r="AD23" s="902"/>
      <c r="AE23" s="902"/>
      <c r="AF23" s="902"/>
      <c r="AG23" s="902"/>
      <c r="AH23" s="902"/>
      <c r="AI23" s="902"/>
      <c r="AJ23" s="902"/>
      <c r="AK23" s="902"/>
      <c r="AL23" s="902"/>
      <c r="AM23" s="902"/>
      <c r="AN23" s="902"/>
      <c r="AO23" s="902"/>
      <c r="AP23" s="902"/>
      <c r="AQ23" s="903"/>
      <c r="AR23" s="904"/>
      <c r="AS23" s="905"/>
      <c r="AT23" s="905"/>
      <c r="AU23" s="230" t="s">
        <v>76</v>
      </c>
      <c r="AV23" s="905"/>
      <c r="AW23" s="905"/>
      <c r="AX23" s="906"/>
      <c r="AY23" s="966" t="str">
        <f t="shared" si="1"/>
        <v/>
      </c>
      <c r="AZ23" s="967"/>
      <c r="BA23" s="967"/>
      <c r="BB23" s="968"/>
      <c r="BC23" s="969"/>
      <c r="BD23" s="969"/>
      <c r="BE23" s="969"/>
      <c r="BF23" s="969"/>
      <c r="BG23" s="969"/>
      <c r="BH23" s="823"/>
      <c r="BI23" s="824"/>
      <c r="BJ23" s="824"/>
      <c r="BK23" s="824"/>
      <c r="BL23" s="824"/>
      <c r="BM23" s="824"/>
      <c r="BN23" s="824"/>
      <c r="BO23" s="824"/>
      <c r="BP23" s="824"/>
      <c r="BQ23" s="970"/>
      <c r="BS23" s="208">
        <v>12</v>
      </c>
      <c r="BT23" s="242"/>
    </row>
    <row r="24" spans="1:72" s="1" customFormat="1" ht="32.15" customHeight="1" x14ac:dyDescent="0.2">
      <c r="A24" s="982"/>
      <c r="B24" s="949"/>
      <c r="C24" s="983"/>
      <c r="D24" s="918"/>
      <c r="E24" s="919"/>
      <c r="F24" s="919"/>
      <c r="G24" s="920"/>
      <c r="H24" s="917"/>
      <c r="I24" s="917"/>
      <c r="J24" s="917"/>
      <c r="K24" s="917"/>
      <c r="L24" s="917"/>
      <c r="M24" s="901"/>
      <c r="N24" s="902"/>
      <c r="O24" s="902"/>
      <c r="P24" s="902"/>
      <c r="Q24" s="902"/>
      <c r="R24" s="902"/>
      <c r="S24" s="902"/>
      <c r="T24" s="903"/>
      <c r="U24" s="907"/>
      <c r="V24" s="908"/>
      <c r="W24" s="908"/>
      <c r="X24" s="908"/>
      <c r="Y24" s="908"/>
      <c r="Z24" s="909"/>
      <c r="AA24" s="901"/>
      <c r="AB24" s="902"/>
      <c r="AC24" s="902"/>
      <c r="AD24" s="902"/>
      <c r="AE24" s="902"/>
      <c r="AF24" s="902"/>
      <c r="AG24" s="902"/>
      <c r="AH24" s="902"/>
      <c r="AI24" s="902"/>
      <c r="AJ24" s="902"/>
      <c r="AK24" s="902"/>
      <c r="AL24" s="902"/>
      <c r="AM24" s="902"/>
      <c r="AN24" s="902"/>
      <c r="AO24" s="902"/>
      <c r="AP24" s="902"/>
      <c r="AQ24" s="903"/>
      <c r="AR24" s="904"/>
      <c r="AS24" s="905"/>
      <c r="AT24" s="905"/>
      <c r="AU24" s="230" t="s">
        <v>76</v>
      </c>
      <c r="AV24" s="905"/>
      <c r="AW24" s="905"/>
      <c r="AX24" s="906"/>
      <c r="AY24" s="966" t="str">
        <f t="shared" si="1"/>
        <v/>
      </c>
      <c r="AZ24" s="967"/>
      <c r="BA24" s="967"/>
      <c r="BB24" s="968"/>
      <c r="BC24" s="969"/>
      <c r="BD24" s="969"/>
      <c r="BE24" s="969"/>
      <c r="BF24" s="969"/>
      <c r="BG24" s="969"/>
      <c r="BH24" s="823"/>
      <c r="BI24" s="824"/>
      <c r="BJ24" s="824"/>
      <c r="BK24" s="824"/>
      <c r="BL24" s="824"/>
      <c r="BM24" s="824"/>
      <c r="BN24" s="824"/>
      <c r="BO24" s="824"/>
      <c r="BP24" s="824"/>
      <c r="BQ24" s="970"/>
      <c r="BS24" s="208">
        <v>13</v>
      </c>
      <c r="BT24" s="242"/>
    </row>
    <row r="25" spans="1:72" s="1" customFormat="1" ht="32.15" customHeight="1" x14ac:dyDescent="0.2">
      <c r="A25" s="982"/>
      <c r="B25" s="949"/>
      <c r="C25" s="983"/>
      <c r="D25" s="918"/>
      <c r="E25" s="919"/>
      <c r="F25" s="919"/>
      <c r="G25" s="920"/>
      <c r="H25" s="917"/>
      <c r="I25" s="917"/>
      <c r="J25" s="917"/>
      <c r="K25" s="917"/>
      <c r="L25" s="917"/>
      <c r="M25" s="901"/>
      <c r="N25" s="902"/>
      <c r="O25" s="902"/>
      <c r="P25" s="902"/>
      <c r="Q25" s="902"/>
      <c r="R25" s="902"/>
      <c r="S25" s="902"/>
      <c r="T25" s="903"/>
      <c r="U25" s="907"/>
      <c r="V25" s="908"/>
      <c r="W25" s="908"/>
      <c r="X25" s="908"/>
      <c r="Y25" s="908"/>
      <c r="Z25" s="909"/>
      <c r="AA25" s="901"/>
      <c r="AB25" s="902"/>
      <c r="AC25" s="902"/>
      <c r="AD25" s="902"/>
      <c r="AE25" s="902"/>
      <c r="AF25" s="902"/>
      <c r="AG25" s="902"/>
      <c r="AH25" s="902"/>
      <c r="AI25" s="902"/>
      <c r="AJ25" s="902"/>
      <c r="AK25" s="902"/>
      <c r="AL25" s="902"/>
      <c r="AM25" s="902"/>
      <c r="AN25" s="902"/>
      <c r="AO25" s="902"/>
      <c r="AP25" s="902"/>
      <c r="AQ25" s="903"/>
      <c r="AR25" s="904"/>
      <c r="AS25" s="905"/>
      <c r="AT25" s="905"/>
      <c r="AU25" s="230" t="s">
        <v>76</v>
      </c>
      <c r="AV25" s="905"/>
      <c r="AW25" s="905"/>
      <c r="AX25" s="906"/>
      <c r="AY25" s="966" t="str">
        <f t="shared" si="1"/>
        <v/>
      </c>
      <c r="AZ25" s="967"/>
      <c r="BA25" s="967"/>
      <c r="BB25" s="968"/>
      <c r="BC25" s="969"/>
      <c r="BD25" s="969"/>
      <c r="BE25" s="969"/>
      <c r="BF25" s="969"/>
      <c r="BG25" s="969"/>
      <c r="BH25" s="823"/>
      <c r="BI25" s="824"/>
      <c r="BJ25" s="824"/>
      <c r="BK25" s="824"/>
      <c r="BL25" s="824"/>
      <c r="BM25" s="824"/>
      <c r="BN25" s="824"/>
      <c r="BO25" s="824"/>
      <c r="BP25" s="824"/>
      <c r="BQ25" s="970"/>
      <c r="BS25" s="208">
        <v>14</v>
      </c>
      <c r="BT25" s="242"/>
    </row>
    <row r="26" spans="1:72" s="1" customFormat="1" ht="32.15" customHeight="1" x14ac:dyDescent="0.2">
      <c r="A26" s="982"/>
      <c r="B26" s="949"/>
      <c r="C26" s="983"/>
      <c r="D26" s="918"/>
      <c r="E26" s="919"/>
      <c r="F26" s="919"/>
      <c r="G26" s="920"/>
      <c r="H26" s="917"/>
      <c r="I26" s="917"/>
      <c r="J26" s="917"/>
      <c r="K26" s="917"/>
      <c r="L26" s="917"/>
      <c r="M26" s="901"/>
      <c r="N26" s="902"/>
      <c r="O26" s="902"/>
      <c r="P26" s="902"/>
      <c r="Q26" s="902"/>
      <c r="R26" s="902"/>
      <c r="S26" s="902"/>
      <c r="T26" s="903"/>
      <c r="U26" s="907"/>
      <c r="V26" s="908"/>
      <c r="W26" s="908"/>
      <c r="X26" s="908"/>
      <c r="Y26" s="908"/>
      <c r="Z26" s="909"/>
      <c r="AA26" s="901"/>
      <c r="AB26" s="902"/>
      <c r="AC26" s="902"/>
      <c r="AD26" s="902"/>
      <c r="AE26" s="902"/>
      <c r="AF26" s="902"/>
      <c r="AG26" s="902"/>
      <c r="AH26" s="902"/>
      <c r="AI26" s="902"/>
      <c r="AJ26" s="902"/>
      <c r="AK26" s="902"/>
      <c r="AL26" s="902"/>
      <c r="AM26" s="902"/>
      <c r="AN26" s="902"/>
      <c r="AO26" s="902"/>
      <c r="AP26" s="902"/>
      <c r="AQ26" s="903"/>
      <c r="AR26" s="904"/>
      <c r="AS26" s="905"/>
      <c r="AT26" s="905"/>
      <c r="AU26" s="230" t="s">
        <v>76</v>
      </c>
      <c r="AV26" s="905"/>
      <c r="AW26" s="905"/>
      <c r="AX26" s="906"/>
      <c r="AY26" s="966" t="str">
        <f t="shared" si="1"/>
        <v/>
      </c>
      <c r="AZ26" s="967"/>
      <c r="BA26" s="967"/>
      <c r="BB26" s="968"/>
      <c r="BC26" s="969"/>
      <c r="BD26" s="969"/>
      <c r="BE26" s="969"/>
      <c r="BF26" s="969"/>
      <c r="BG26" s="969"/>
      <c r="BH26" s="823"/>
      <c r="BI26" s="824"/>
      <c r="BJ26" s="824"/>
      <c r="BK26" s="824"/>
      <c r="BL26" s="824"/>
      <c r="BM26" s="824"/>
      <c r="BN26" s="824"/>
      <c r="BO26" s="824"/>
      <c r="BP26" s="824"/>
      <c r="BQ26" s="970"/>
      <c r="BS26" s="208">
        <v>15</v>
      </c>
      <c r="BT26" s="242"/>
    </row>
    <row r="27" spans="1:72" s="1" customFormat="1" ht="32.15" customHeight="1" x14ac:dyDescent="0.2">
      <c r="A27" s="982"/>
      <c r="B27" s="949"/>
      <c r="C27" s="983"/>
      <c r="D27" s="918"/>
      <c r="E27" s="919"/>
      <c r="F27" s="919"/>
      <c r="G27" s="920"/>
      <c r="H27" s="917"/>
      <c r="I27" s="917"/>
      <c r="J27" s="917"/>
      <c r="K27" s="917"/>
      <c r="L27" s="917"/>
      <c r="M27" s="901"/>
      <c r="N27" s="902"/>
      <c r="O27" s="902"/>
      <c r="P27" s="902"/>
      <c r="Q27" s="902"/>
      <c r="R27" s="902"/>
      <c r="S27" s="902"/>
      <c r="T27" s="903"/>
      <c r="U27" s="907"/>
      <c r="V27" s="908"/>
      <c r="W27" s="908"/>
      <c r="X27" s="908"/>
      <c r="Y27" s="908"/>
      <c r="Z27" s="909"/>
      <c r="AA27" s="901"/>
      <c r="AB27" s="902"/>
      <c r="AC27" s="902"/>
      <c r="AD27" s="902"/>
      <c r="AE27" s="902"/>
      <c r="AF27" s="902"/>
      <c r="AG27" s="902"/>
      <c r="AH27" s="902"/>
      <c r="AI27" s="902"/>
      <c r="AJ27" s="902"/>
      <c r="AK27" s="902"/>
      <c r="AL27" s="902"/>
      <c r="AM27" s="902"/>
      <c r="AN27" s="902"/>
      <c r="AO27" s="902"/>
      <c r="AP27" s="902"/>
      <c r="AQ27" s="903"/>
      <c r="AR27" s="904"/>
      <c r="AS27" s="905"/>
      <c r="AT27" s="905"/>
      <c r="AU27" s="230" t="s">
        <v>76</v>
      </c>
      <c r="AV27" s="905"/>
      <c r="AW27" s="905"/>
      <c r="AX27" s="906"/>
      <c r="AY27" s="966" t="str">
        <f t="shared" si="1"/>
        <v/>
      </c>
      <c r="AZ27" s="967"/>
      <c r="BA27" s="967"/>
      <c r="BB27" s="968"/>
      <c r="BC27" s="969"/>
      <c r="BD27" s="969"/>
      <c r="BE27" s="969"/>
      <c r="BF27" s="969"/>
      <c r="BG27" s="969"/>
      <c r="BH27" s="823"/>
      <c r="BI27" s="824"/>
      <c r="BJ27" s="824"/>
      <c r="BK27" s="824"/>
      <c r="BL27" s="824"/>
      <c r="BM27" s="824"/>
      <c r="BN27" s="824"/>
      <c r="BO27" s="824"/>
      <c r="BP27" s="824"/>
      <c r="BQ27" s="970"/>
      <c r="BS27" s="208">
        <v>16</v>
      </c>
      <c r="BT27" s="242"/>
    </row>
    <row r="28" spans="1:72" s="1" customFormat="1" ht="32.15" customHeight="1" x14ac:dyDescent="0.2">
      <c r="A28" s="982"/>
      <c r="B28" s="949"/>
      <c r="C28" s="983"/>
      <c r="D28" s="918"/>
      <c r="E28" s="919"/>
      <c r="F28" s="919"/>
      <c r="G28" s="920"/>
      <c r="H28" s="917"/>
      <c r="I28" s="917"/>
      <c r="J28" s="917"/>
      <c r="K28" s="917"/>
      <c r="L28" s="917"/>
      <c r="M28" s="901"/>
      <c r="N28" s="902"/>
      <c r="O28" s="902"/>
      <c r="P28" s="902"/>
      <c r="Q28" s="902"/>
      <c r="R28" s="902"/>
      <c r="S28" s="902"/>
      <c r="T28" s="903"/>
      <c r="U28" s="907"/>
      <c r="V28" s="908"/>
      <c r="W28" s="908"/>
      <c r="X28" s="908"/>
      <c r="Y28" s="908"/>
      <c r="Z28" s="909"/>
      <c r="AA28" s="901"/>
      <c r="AB28" s="902"/>
      <c r="AC28" s="902"/>
      <c r="AD28" s="902"/>
      <c r="AE28" s="902"/>
      <c r="AF28" s="902"/>
      <c r="AG28" s="902"/>
      <c r="AH28" s="902"/>
      <c r="AI28" s="902"/>
      <c r="AJ28" s="902"/>
      <c r="AK28" s="902"/>
      <c r="AL28" s="902"/>
      <c r="AM28" s="902"/>
      <c r="AN28" s="902"/>
      <c r="AO28" s="902"/>
      <c r="AP28" s="902"/>
      <c r="AQ28" s="903"/>
      <c r="AR28" s="904"/>
      <c r="AS28" s="905"/>
      <c r="AT28" s="905"/>
      <c r="AU28" s="230" t="s">
        <v>76</v>
      </c>
      <c r="AV28" s="905"/>
      <c r="AW28" s="905"/>
      <c r="AX28" s="906"/>
      <c r="AY28" s="966" t="str">
        <f t="shared" si="1"/>
        <v/>
      </c>
      <c r="AZ28" s="967"/>
      <c r="BA28" s="967"/>
      <c r="BB28" s="968"/>
      <c r="BC28" s="969"/>
      <c r="BD28" s="969"/>
      <c r="BE28" s="969"/>
      <c r="BF28" s="969"/>
      <c r="BG28" s="969"/>
      <c r="BH28" s="823"/>
      <c r="BI28" s="824"/>
      <c r="BJ28" s="824"/>
      <c r="BK28" s="824"/>
      <c r="BL28" s="824"/>
      <c r="BM28" s="824"/>
      <c r="BN28" s="824"/>
      <c r="BO28" s="824"/>
      <c r="BP28" s="824"/>
      <c r="BQ28" s="970"/>
      <c r="BS28" s="208">
        <v>17</v>
      </c>
      <c r="BT28" s="242"/>
    </row>
    <row r="29" spans="1:72" s="1" customFormat="1" ht="32.15" customHeight="1" x14ac:dyDescent="0.2">
      <c r="A29" s="982"/>
      <c r="B29" s="949"/>
      <c r="C29" s="983"/>
      <c r="D29" s="918"/>
      <c r="E29" s="919"/>
      <c r="F29" s="919"/>
      <c r="G29" s="920"/>
      <c r="H29" s="917"/>
      <c r="I29" s="917"/>
      <c r="J29" s="917"/>
      <c r="K29" s="917"/>
      <c r="L29" s="917"/>
      <c r="M29" s="901"/>
      <c r="N29" s="902"/>
      <c r="O29" s="902"/>
      <c r="P29" s="902"/>
      <c r="Q29" s="902"/>
      <c r="R29" s="902"/>
      <c r="S29" s="902"/>
      <c r="T29" s="903"/>
      <c r="U29" s="907"/>
      <c r="V29" s="908"/>
      <c r="W29" s="908"/>
      <c r="X29" s="908"/>
      <c r="Y29" s="908"/>
      <c r="Z29" s="909"/>
      <c r="AA29" s="901"/>
      <c r="AB29" s="902"/>
      <c r="AC29" s="902"/>
      <c r="AD29" s="902"/>
      <c r="AE29" s="902"/>
      <c r="AF29" s="902"/>
      <c r="AG29" s="902"/>
      <c r="AH29" s="902"/>
      <c r="AI29" s="902"/>
      <c r="AJ29" s="902"/>
      <c r="AK29" s="902"/>
      <c r="AL29" s="902"/>
      <c r="AM29" s="902"/>
      <c r="AN29" s="902"/>
      <c r="AO29" s="902"/>
      <c r="AP29" s="902"/>
      <c r="AQ29" s="903"/>
      <c r="AR29" s="904"/>
      <c r="AS29" s="905"/>
      <c r="AT29" s="905"/>
      <c r="AU29" s="230" t="s">
        <v>76</v>
      </c>
      <c r="AV29" s="905"/>
      <c r="AW29" s="905"/>
      <c r="AX29" s="906"/>
      <c r="AY29" s="966" t="str">
        <f t="shared" si="1"/>
        <v/>
      </c>
      <c r="AZ29" s="967"/>
      <c r="BA29" s="967"/>
      <c r="BB29" s="968"/>
      <c r="BC29" s="969"/>
      <c r="BD29" s="969"/>
      <c r="BE29" s="969"/>
      <c r="BF29" s="969"/>
      <c r="BG29" s="969"/>
      <c r="BH29" s="823"/>
      <c r="BI29" s="824"/>
      <c r="BJ29" s="824"/>
      <c r="BK29" s="824"/>
      <c r="BL29" s="824"/>
      <c r="BM29" s="824"/>
      <c r="BN29" s="824"/>
      <c r="BO29" s="824"/>
      <c r="BP29" s="824"/>
      <c r="BQ29" s="970"/>
      <c r="BS29" s="208">
        <v>18</v>
      </c>
      <c r="BT29" s="242"/>
    </row>
    <row r="30" spans="1:72" s="1" customFormat="1" ht="32.15" customHeight="1" x14ac:dyDescent="0.2">
      <c r="A30" s="982"/>
      <c r="B30" s="949"/>
      <c r="C30" s="983"/>
      <c r="D30" s="918"/>
      <c r="E30" s="919"/>
      <c r="F30" s="919"/>
      <c r="G30" s="920"/>
      <c r="H30" s="917"/>
      <c r="I30" s="917"/>
      <c r="J30" s="917"/>
      <c r="K30" s="917"/>
      <c r="L30" s="917"/>
      <c r="M30" s="901"/>
      <c r="N30" s="902"/>
      <c r="O30" s="902"/>
      <c r="P30" s="902"/>
      <c r="Q30" s="902"/>
      <c r="R30" s="902"/>
      <c r="S30" s="902"/>
      <c r="T30" s="903"/>
      <c r="U30" s="907"/>
      <c r="V30" s="908"/>
      <c r="W30" s="908"/>
      <c r="X30" s="908"/>
      <c r="Y30" s="908"/>
      <c r="Z30" s="909"/>
      <c r="AA30" s="901"/>
      <c r="AB30" s="902"/>
      <c r="AC30" s="902"/>
      <c r="AD30" s="902"/>
      <c r="AE30" s="902"/>
      <c r="AF30" s="902"/>
      <c r="AG30" s="902"/>
      <c r="AH30" s="902"/>
      <c r="AI30" s="902"/>
      <c r="AJ30" s="902"/>
      <c r="AK30" s="902"/>
      <c r="AL30" s="902"/>
      <c r="AM30" s="902"/>
      <c r="AN30" s="902"/>
      <c r="AO30" s="902"/>
      <c r="AP30" s="902"/>
      <c r="AQ30" s="903"/>
      <c r="AR30" s="904"/>
      <c r="AS30" s="905"/>
      <c r="AT30" s="905"/>
      <c r="AU30" s="230" t="s">
        <v>76</v>
      </c>
      <c r="AV30" s="905"/>
      <c r="AW30" s="905"/>
      <c r="AX30" s="906"/>
      <c r="AY30" s="966" t="str">
        <f t="shared" si="1"/>
        <v/>
      </c>
      <c r="AZ30" s="967"/>
      <c r="BA30" s="967"/>
      <c r="BB30" s="968"/>
      <c r="BC30" s="969"/>
      <c r="BD30" s="969"/>
      <c r="BE30" s="969"/>
      <c r="BF30" s="969"/>
      <c r="BG30" s="969"/>
      <c r="BH30" s="823"/>
      <c r="BI30" s="824"/>
      <c r="BJ30" s="824"/>
      <c r="BK30" s="824"/>
      <c r="BL30" s="824"/>
      <c r="BM30" s="824"/>
      <c r="BN30" s="824"/>
      <c r="BO30" s="824"/>
      <c r="BP30" s="824"/>
      <c r="BQ30" s="970"/>
      <c r="BS30" s="208">
        <v>19</v>
      </c>
      <c r="BT30" s="242"/>
    </row>
    <row r="31" spans="1:72" s="1" customFormat="1" ht="32.15" customHeight="1" x14ac:dyDescent="0.2">
      <c r="A31" s="982"/>
      <c r="B31" s="949"/>
      <c r="C31" s="983"/>
      <c r="D31" s="918"/>
      <c r="E31" s="919"/>
      <c r="F31" s="919"/>
      <c r="G31" s="920"/>
      <c r="H31" s="917"/>
      <c r="I31" s="917"/>
      <c r="J31" s="917"/>
      <c r="K31" s="917"/>
      <c r="L31" s="917"/>
      <c r="M31" s="901"/>
      <c r="N31" s="902"/>
      <c r="O31" s="902"/>
      <c r="P31" s="902"/>
      <c r="Q31" s="902"/>
      <c r="R31" s="902"/>
      <c r="S31" s="902"/>
      <c r="T31" s="903"/>
      <c r="U31" s="907"/>
      <c r="V31" s="908"/>
      <c r="W31" s="908"/>
      <c r="X31" s="908"/>
      <c r="Y31" s="908"/>
      <c r="Z31" s="909"/>
      <c r="AA31" s="901"/>
      <c r="AB31" s="902"/>
      <c r="AC31" s="902"/>
      <c r="AD31" s="902"/>
      <c r="AE31" s="902"/>
      <c r="AF31" s="902"/>
      <c r="AG31" s="902"/>
      <c r="AH31" s="902"/>
      <c r="AI31" s="902"/>
      <c r="AJ31" s="902"/>
      <c r="AK31" s="902"/>
      <c r="AL31" s="902"/>
      <c r="AM31" s="902"/>
      <c r="AN31" s="902"/>
      <c r="AO31" s="902"/>
      <c r="AP31" s="902"/>
      <c r="AQ31" s="903"/>
      <c r="AR31" s="904"/>
      <c r="AS31" s="905"/>
      <c r="AT31" s="905"/>
      <c r="AU31" s="230" t="s">
        <v>76</v>
      </c>
      <c r="AV31" s="905"/>
      <c r="AW31" s="905"/>
      <c r="AX31" s="906"/>
      <c r="AY31" s="966" t="str">
        <f t="shared" si="1"/>
        <v/>
      </c>
      <c r="AZ31" s="967"/>
      <c r="BA31" s="967"/>
      <c r="BB31" s="968"/>
      <c r="BC31" s="969"/>
      <c r="BD31" s="969"/>
      <c r="BE31" s="969"/>
      <c r="BF31" s="969"/>
      <c r="BG31" s="969"/>
      <c r="BH31" s="823"/>
      <c r="BI31" s="824"/>
      <c r="BJ31" s="824"/>
      <c r="BK31" s="824"/>
      <c r="BL31" s="824"/>
      <c r="BM31" s="824"/>
      <c r="BN31" s="824"/>
      <c r="BO31" s="824"/>
      <c r="BP31" s="824"/>
      <c r="BQ31" s="970"/>
      <c r="BS31" s="208">
        <v>20</v>
      </c>
      <c r="BT31" s="242"/>
    </row>
    <row r="32" spans="1:72" s="1" customFormat="1" ht="32.15" customHeight="1" x14ac:dyDescent="0.2">
      <c r="A32" s="982"/>
      <c r="B32" s="949"/>
      <c r="C32" s="983"/>
      <c r="D32" s="918"/>
      <c r="E32" s="919"/>
      <c r="F32" s="919"/>
      <c r="G32" s="920"/>
      <c r="H32" s="917"/>
      <c r="I32" s="917"/>
      <c r="J32" s="917"/>
      <c r="K32" s="917"/>
      <c r="L32" s="917"/>
      <c r="M32" s="901"/>
      <c r="N32" s="902"/>
      <c r="O32" s="902"/>
      <c r="P32" s="902"/>
      <c r="Q32" s="902"/>
      <c r="R32" s="902"/>
      <c r="S32" s="902"/>
      <c r="T32" s="903"/>
      <c r="U32" s="907"/>
      <c r="V32" s="908"/>
      <c r="W32" s="908"/>
      <c r="X32" s="908"/>
      <c r="Y32" s="908"/>
      <c r="Z32" s="909"/>
      <c r="AA32" s="901"/>
      <c r="AB32" s="902"/>
      <c r="AC32" s="902"/>
      <c r="AD32" s="902"/>
      <c r="AE32" s="902"/>
      <c r="AF32" s="902"/>
      <c r="AG32" s="902"/>
      <c r="AH32" s="902"/>
      <c r="AI32" s="902"/>
      <c r="AJ32" s="902"/>
      <c r="AK32" s="902"/>
      <c r="AL32" s="902"/>
      <c r="AM32" s="902"/>
      <c r="AN32" s="902"/>
      <c r="AO32" s="902"/>
      <c r="AP32" s="902"/>
      <c r="AQ32" s="903"/>
      <c r="AR32" s="904"/>
      <c r="AS32" s="905"/>
      <c r="AT32" s="905"/>
      <c r="AU32" s="230" t="s">
        <v>76</v>
      </c>
      <c r="AV32" s="905"/>
      <c r="AW32" s="905"/>
      <c r="AX32" s="906"/>
      <c r="AY32" s="966" t="str">
        <f t="shared" si="1"/>
        <v/>
      </c>
      <c r="AZ32" s="967"/>
      <c r="BA32" s="967"/>
      <c r="BB32" s="968"/>
      <c r="BC32" s="969"/>
      <c r="BD32" s="969"/>
      <c r="BE32" s="969"/>
      <c r="BF32" s="969"/>
      <c r="BG32" s="969"/>
      <c r="BH32" s="823"/>
      <c r="BI32" s="824"/>
      <c r="BJ32" s="824"/>
      <c r="BK32" s="824"/>
      <c r="BL32" s="824"/>
      <c r="BM32" s="824"/>
      <c r="BN32" s="824"/>
      <c r="BO32" s="824"/>
      <c r="BP32" s="824"/>
      <c r="BQ32" s="970"/>
      <c r="BS32" s="208">
        <v>21</v>
      </c>
      <c r="BT32" s="242"/>
    </row>
    <row r="33" spans="1:72" s="1" customFormat="1" ht="32.15" customHeight="1" x14ac:dyDescent="0.2">
      <c r="A33" s="982"/>
      <c r="B33" s="949"/>
      <c r="C33" s="983"/>
      <c r="D33" s="918"/>
      <c r="E33" s="919"/>
      <c r="F33" s="919"/>
      <c r="G33" s="920"/>
      <c r="H33" s="917"/>
      <c r="I33" s="917"/>
      <c r="J33" s="917"/>
      <c r="K33" s="917"/>
      <c r="L33" s="917"/>
      <c r="M33" s="901"/>
      <c r="N33" s="902"/>
      <c r="O33" s="902"/>
      <c r="P33" s="902"/>
      <c r="Q33" s="902"/>
      <c r="R33" s="902"/>
      <c r="S33" s="902"/>
      <c r="T33" s="903"/>
      <c r="U33" s="907"/>
      <c r="V33" s="908"/>
      <c r="W33" s="908"/>
      <c r="X33" s="908"/>
      <c r="Y33" s="908"/>
      <c r="Z33" s="909"/>
      <c r="AA33" s="901"/>
      <c r="AB33" s="902"/>
      <c r="AC33" s="902"/>
      <c r="AD33" s="902"/>
      <c r="AE33" s="902"/>
      <c r="AF33" s="902"/>
      <c r="AG33" s="902"/>
      <c r="AH33" s="902"/>
      <c r="AI33" s="902"/>
      <c r="AJ33" s="902"/>
      <c r="AK33" s="902"/>
      <c r="AL33" s="902"/>
      <c r="AM33" s="902"/>
      <c r="AN33" s="902"/>
      <c r="AO33" s="902"/>
      <c r="AP33" s="902"/>
      <c r="AQ33" s="903"/>
      <c r="AR33" s="904"/>
      <c r="AS33" s="905"/>
      <c r="AT33" s="905"/>
      <c r="AU33" s="230" t="s">
        <v>76</v>
      </c>
      <c r="AV33" s="905"/>
      <c r="AW33" s="905"/>
      <c r="AX33" s="906"/>
      <c r="AY33" s="966" t="str">
        <f t="shared" si="1"/>
        <v/>
      </c>
      <c r="AZ33" s="967"/>
      <c r="BA33" s="967"/>
      <c r="BB33" s="968"/>
      <c r="BC33" s="969"/>
      <c r="BD33" s="969"/>
      <c r="BE33" s="969"/>
      <c r="BF33" s="969"/>
      <c r="BG33" s="969"/>
      <c r="BH33" s="823"/>
      <c r="BI33" s="824"/>
      <c r="BJ33" s="824"/>
      <c r="BK33" s="824"/>
      <c r="BL33" s="824"/>
      <c r="BM33" s="824"/>
      <c r="BN33" s="824"/>
      <c r="BO33" s="824"/>
      <c r="BP33" s="824"/>
      <c r="BQ33" s="970"/>
      <c r="BS33" s="208">
        <v>22</v>
      </c>
      <c r="BT33" s="242"/>
    </row>
    <row r="34" spans="1:72" s="1" customFormat="1" ht="32.15" customHeight="1" x14ac:dyDescent="0.2">
      <c r="A34" s="982"/>
      <c r="B34" s="949"/>
      <c r="C34" s="983"/>
      <c r="D34" s="918"/>
      <c r="E34" s="919"/>
      <c r="F34" s="919"/>
      <c r="G34" s="920"/>
      <c r="H34" s="917"/>
      <c r="I34" s="917"/>
      <c r="J34" s="917"/>
      <c r="K34" s="917"/>
      <c r="L34" s="917"/>
      <c r="M34" s="901"/>
      <c r="N34" s="902"/>
      <c r="O34" s="902"/>
      <c r="P34" s="902"/>
      <c r="Q34" s="902"/>
      <c r="R34" s="902"/>
      <c r="S34" s="902"/>
      <c r="T34" s="903"/>
      <c r="U34" s="907"/>
      <c r="V34" s="908"/>
      <c r="W34" s="908"/>
      <c r="X34" s="908"/>
      <c r="Y34" s="908"/>
      <c r="Z34" s="909"/>
      <c r="AA34" s="901"/>
      <c r="AB34" s="902"/>
      <c r="AC34" s="902"/>
      <c r="AD34" s="902"/>
      <c r="AE34" s="902"/>
      <c r="AF34" s="902"/>
      <c r="AG34" s="902"/>
      <c r="AH34" s="902"/>
      <c r="AI34" s="902"/>
      <c r="AJ34" s="902"/>
      <c r="AK34" s="902"/>
      <c r="AL34" s="902"/>
      <c r="AM34" s="902"/>
      <c r="AN34" s="902"/>
      <c r="AO34" s="902"/>
      <c r="AP34" s="902"/>
      <c r="AQ34" s="903"/>
      <c r="AR34" s="904"/>
      <c r="AS34" s="905"/>
      <c r="AT34" s="905"/>
      <c r="AU34" s="230" t="s">
        <v>76</v>
      </c>
      <c r="AV34" s="905"/>
      <c r="AW34" s="905"/>
      <c r="AX34" s="906"/>
      <c r="AY34" s="966" t="str">
        <f t="shared" si="1"/>
        <v/>
      </c>
      <c r="AZ34" s="967"/>
      <c r="BA34" s="967"/>
      <c r="BB34" s="968"/>
      <c r="BC34" s="969"/>
      <c r="BD34" s="969"/>
      <c r="BE34" s="969"/>
      <c r="BF34" s="969"/>
      <c r="BG34" s="969"/>
      <c r="BH34" s="823"/>
      <c r="BI34" s="824"/>
      <c r="BJ34" s="824"/>
      <c r="BK34" s="824"/>
      <c r="BL34" s="824"/>
      <c r="BM34" s="824"/>
      <c r="BN34" s="824"/>
      <c r="BO34" s="824"/>
      <c r="BP34" s="824"/>
      <c r="BQ34" s="970"/>
      <c r="BS34" s="208">
        <v>23</v>
      </c>
      <c r="BT34" s="242"/>
    </row>
    <row r="35" spans="1:72" s="1" customFormat="1" ht="32.15" customHeight="1" x14ac:dyDescent="0.2">
      <c r="A35" s="982"/>
      <c r="B35" s="949"/>
      <c r="C35" s="983"/>
      <c r="D35" s="918"/>
      <c r="E35" s="919"/>
      <c r="F35" s="919"/>
      <c r="G35" s="920"/>
      <c r="H35" s="917"/>
      <c r="I35" s="917"/>
      <c r="J35" s="917"/>
      <c r="K35" s="917"/>
      <c r="L35" s="917"/>
      <c r="M35" s="901"/>
      <c r="N35" s="902"/>
      <c r="O35" s="902"/>
      <c r="P35" s="902"/>
      <c r="Q35" s="902"/>
      <c r="R35" s="902"/>
      <c r="S35" s="902"/>
      <c r="T35" s="903"/>
      <c r="U35" s="907"/>
      <c r="V35" s="908"/>
      <c r="W35" s="908"/>
      <c r="X35" s="908"/>
      <c r="Y35" s="908"/>
      <c r="Z35" s="909"/>
      <c r="AA35" s="901"/>
      <c r="AB35" s="902"/>
      <c r="AC35" s="902"/>
      <c r="AD35" s="902"/>
      <c r="AE35" s="902"/>
      <c r="AF35" s="902"/>
      <c r="AG35" s="902"/>
      <c r="AH35" s="902"/>
      <c r="AI35" s="902"/>
      <c r="AJ35" s="902"/>
      <c r="AK35" s="902"/>
      <c r="AL35" s="902"/>
      <c r="AM35" s="902"/>
      <c r="AN35" s="902"/>
      <c r="AO35" s="902"/>
      <c r="AP35" s="902"/>
      <c r="AQ35" s="903"/>
      <c r="AR35" s="904"/>
      <c r="AS35" s="905"/>
      <c r="AT35" s="905"/>
      <c r="AU35" s="230" t="s">
        <v>76</v>
      </c>
      <c r="AV35" s="905"/>
      <c r="AW35" s="905"/>
      <c r="AX35" s="906"/>
      <c r="AY35" s="966" t="str">
        <f t="shared" si="1"/>
        <v/>
      </c>
      <c r="AZ35" s="967"/>
      <c r="BA35" s="967"/>
      <c r="BB35" s="968"/>
      <c r="BC35" s="969"/>
      <c r="BD35" s="969"/>
      <c r="BE35" s="969"/>
      <c r="BF35" s="969"/>
      <c r="BG35" s="969"/>
      <c r="BH35" s="823"/>
      <c r="BI35" s="824"/>
      <c r="BJ35" s="824"/>
      <c r="BK35" s="824"/>
      <c r="BL35" s="824"/>
      <c r="BM35" s="824"/>
      <c r="BN35" s="824"/>
      <c r="BO35" s="824"/>
      <c r="BP35" s="824"/>
      <c r="BQ35" s="970"/>
      <c r="BS35" s="208">
        <v>24</v>
      </c>
      <c r="BT35" s="242"/>
    </row>
    <row r="36" spans="1:72" s="1" customFormat="1" ht="32.15" customHeight="1" x14ac:dyDescent="0.2">
      <c r="A36" s="982"/>
      <c r="B36" s="949"/>
      <c r="C36" s="983"/>
      <c r="D36" s="918"/>
      <c r="E36" s="919"/>
      <c r="F36" s="919"/>
      <c r="G36" s="920"/>
      <c r="H36" s="917"/>
      <c r="I36" s="917"/>
      <c r="J36" s="917"/>
      <c r="K36" s="917"/>
      <c r="L36" s="917"/>
      <c r="M36" s="901"/>
      <c r="N36" s="902"/>
      <c r="O36" s="902"/>
      <c r="P36" s="902"/>
      <c r="Q36" s="902"/>
      <c r="R36" s="902"/>
      <c r="S36" s="902"/>
      <c r="T36" s="903"/>
      <c r="U36" s="907"/>
      <c r="V36" s="908"/>
      <c r="W36" s="908"/>
      <c r="X36" s="908"/>
      <c r="Y36" s="908"/>
      <c r="Z36" s="909"/>
      <c r="AA36" s="901"/>
      <c r="AB36" s="902"/>
      <c r="AC36" s="902"/>
      <c r="AD36" s="902"/>
      <c r="AE36" s="902"/>
      <c r="AF36" s="902"/>
      <c r="AG36" s="902"/>
      <c r="AH36" s="902"/>
      <c r="AI36" s="902"/>
      <c r="AJ36" s="902"/>
      <c r="AK36" s="902"/>
      <c r="AL36" s="902"/>
      <c r="AM36" s="902"/>
      <c r="AN36" s="902"/>
      <c r="AO36" s="902"/>
      <c r="AP36" s="902"/>
      <c r="AQ36" s="903"/>
      <c r="AR36" s="904"/>
      <c r="AS36" s="905"/>
      <c r="AT36" s="905"/>
      <c r="AU36" s="230" t="s">
        <v>76</v>
      </c>
      <c r="AV36" s="905"/>
      <c r="AW36" s="905"/>
      <c r="AX36" s="906"/>
      <c r="AY36" s="966" t="str">
        <f t="shared" si="1"/>
        <v/>
      </c>
      <c r="AZ36" s="967"/>
      <c r="BA36" s="967"/>
      <c r="BB36" s="968"/>
      <c r="BC36" s="969"/>
      <c r="BD36" s="969"/>
      <c r="BE36" s="969"/>
      <c r="BF36" s="969"/>
      <c r="BG36" s="969"/>
      <c r="BH36" s="823"/>
      <c r="BI36" s="824"/>
      <c r="BJ36" s="824"/>
      <c r="BK36" s="824"/>
      <c r="BL36" s="824"/>
      <c r="BM36" s="824"/>
      <c r="BN36" s="824"/>
      <c r="BO36" s="824"/>
      <c r="BP36" s="824"/>
      <c r="BQ36" s="970"/>
      <c r="BS36" s="208">
        <v>25</v>
      </c>
      <c r="BT36" s="242"/>
    </row>
    <row r="37" spans="1:72" s="1" customFormat="1" ht="32.15" customHeight="1" x14ac:dyDescent="0.2">
      <c r="A37" s="982"/>
      <c r="B37" s="949"/>
      <c r="C37" s="983"/>
      <c r="D37" s="918"/>
      <c r="E37" s="919"/>
      <c r="F37" s="919"/>
      <c r="G37" s="920"/>
      <c r="H37" s="917"/>
      <c r="I37" s="917"/>
      <c r="J37" s="917"/>
      <c r="K37" s="917"/>
      <c r="L37" s="917"/>
      <c r="M37" s="901"/>
      <c r="N37" s="902"/>
      <c r="O37" s="902"/>
      <c r="P37" s="902"/>
      <c r="Q37" s="902"/>
      <c r="R37" s="902"/>
      <c r="S37" s="902"/>
      <c r="T37" s="903"/>
      <c r="U37" s="907"/>
      <c r="V37" s="908"/>
      <c r="W37" s="908"/>
      <c r="X37" s="908"/>
      <c r="Y37" s="908"/>
      <c r="Z37" s="909"/>
      <c r="AA37" s="901"/>
      <c r="AB37" s="902"/>
      <c r="AC37" s="902"/>
      <c r="AD37" s="902"/>
      <c r="AE37" s="902"/>
      <c r="AF37" s="902"/>
      <c r="AG37" s="902"/>
      <c r="AH37" s="902"/>
      <c r="AI37" s="902"/>
      <c r="AJ37" s="902"/>
      <c r="AK37" s="902"/>
      <c r="AL37" s="902"/>
      <c r="AM37" s="902"/>
      <c r="AN37" s="902"/>
      <c r="AO37" s="902"/>
      <c r="AP37" s="902"/>
      <c r="AQ37" s="903"/>
      <c r="AR37" s="904"/>
      <c r="AS37" s="905"/>
      <c r="AT37" s="905"/>
      <c r="AU37" s="230" t="s">
        <v>76</v>
      </c>
      <c r="AV37" s="905"/>
      <c r="AW37" s="905"/>
      <c r="AX37" s="906"/>
      <c r="AY37" s="966" t="str">
        <f t="shared" si="1"/>
        <v/>
      </c>
      <c r="AZ37" s="967"/>
      <c r="BA37" s="967"/>
      <c r="BB37" s="968"/>
      <c r="BC37" s="969"/>
      <c r="BD37" s="969"/>
      <c r="BE37" s="969"/>
      <c r="BF37" s="969"/>
      <c r="BG37" s="969"/>
      <c r="BH37" s="823"/>
      <c r="BI37" s="824"/>
      <c r="BJ37" s="824"/>
      <c r="BK37" s="824"/>
      <c r="BL37" s="824"/>
      <c r="BM37" s="824"/>
      <c r="BN37" s="824"/>
      <c r="BO37" s="824"/>
      <c r="BP37" s="824"/>
      <c r="BQ37" s="970"/>
      <c r="BS37" s="208">
        <v>26</v>
      </c>
      <c r="BT37" s="242"/>
    </row>
    <row r="38" spans="1:72" s="1" customFormat="1" ht="32.15" customHeight="1" x14ac:dyDescent="0.2">
      <c r="A38" s="982"/>
      <c r="B38" s="949"/>
      <c r="C38" s="983"/>
      <c r="D38" s="918"/>
      <c r="E38" s="919"/>
      <c r="F38" s="919"/>
      <c r="G38" s="920"/>
      <c r="H38" s="917"/>
      <c r="I38" s="917"/>
      <c r="J38" s="917"/>
      <c r="K38" s="917"/>
      <c r="L38" s="917"/>
      <c r="M38" s="901"/>
      <c r="N38" s="902"/>
      <c r="O38" s="902"/>
      <c r="P38" s="902"/>
      <c r="Q38" s="902"/>
      <c r="R38" s="902"/>
      <c r="S38" s="902"/>
      <c r="T38" s="903"/>
      <c r="U38" s="907"/>
      <c r="V38" s="908"/>
      <c r="W38" s="908"/>
      <c r="X38" s="908"/>
      <c r="Y38" s="908"/>
      <c r="Z38" s="909"/>
      <c r="AA38" s="901"/>
      <c r="AB38" s="902"/>
      <c r="AC38" s="902"/>
      <c r="AD38" s="902"/>
      <c r="AE38" s="902"/>
      <c r="AF38" s="902"/>
      <c r="AG38" s="902"/>
      <c r="AH38" s="902"/>
      <c r="AI38" s="902"/>
      <c r="AJ38" s="902"/>
      <c r="AK38" s="902"/>
      <c r="AL38" s="902"/>
      <c r="AM38" s="902"/>
      <c r="AN38" s="902"/>
      <c r="AO38" s="902"/>
      <c r="AP38" s="902"/>
      <c r="AQ38" s="903"/>
      <c r="AR38" s="904"/>
      <c r="AS38" s="905"/>
      <c r="AT38" s="905"/>
      <c r="AU38" s="230" t="s">
        <v>76</v>
      </c>
      <c r="AV38" s="905"/>
      <c r="AW38" s="905"/>
      <c r="AX38" s="906"/>
      <c r="AY38" s="966" t="str">
        <f t="shared" si="1"/>
        <v/>
      </c>
      <c r="AZ38" s="967"/>
      <c r="BA38" s="967"/>
      <c r="BB38" s="968"/>
      <c r="BC38" s="969"/>
      <c r="BD38" s="969"/>
      <c r="BE38" s="969"/>
      <c r="BF38" s="969"/>
      <c r="BG38" s="969"/>
      <c r="BH38" s="823"/>
      <c r="BI38" s="824"/>
      <c r="BJ38" s="824"/>
      <c r="BK38" s="824"/>
      <c r="BL38" s="824"/>
      <c r="BM38" s="824"/>
      <c r="BN38" s="824"/>
      <c r="BO38" s="824"/>
      <c r="BP38" s="824"/>
      <c r="BQ38" s="970"/>
      <c r="BS38" s="208">
        <v>27</v>
      </c>
      <c r="BT38" s="242"/>
    </row>
    <row r="39" spans="1:72" s="1" customFormat="1" ht="32.15" customHeight="1" x14ac:dyDescent="0.2">
      <c r="A39" s="982"/>
      <c r="B39" s="949"/>
      <c r="C39" s="983"/>
      <c r="D39" s="918"/>
      <c r="E39" s="919"/>
      <c r="F39" s="919"/>
      <c r="G39" s="920"/>
      <c r="H39" s="917"/>
      <c r="I39" s="917"/>
      <c r="J39" s="917"/>
      <c r="K39" s="917"/>
      <c r="L39" s="917"/>
      <c r="M39" s="901"/>
      <c r="N39" s="902"/>
      <c r="O39" s="902"/>
      <c r="P39" s="902"/>
      <c r="Q39" s="902"/>
      <c r="R39" s="902"/>
      <c r="S39" s="902"/>
      <c r="T39" s="903"/>
      <c r="U39" s="907"/>
      <c r="V39" s="908"/>
      <c r="W39" s="908"/>
      <c r="X39" s="908"/>
      <c r="Y39" s="908"/>
      <c r="Z39" s="909"/>
      <c r="AA39" s="901"/>
      <c r="AB39" s="902"/>
      <c r="AC39" s="902"/>
      <c r="AD39" s="902"/>
      <c r="AE39" s="902"/>
      <c r="AF39" s="902"/>
      <c r="AG39" s="902"/>
      <c r="AH39" s="902"/>
      <c r="AI39" s="902"/>
      <c r="AJ39" s="902"/>
      <c r="AK39" s="902"/>
      <c r="AL39" s="902"/>
      <c r="AM39" s="902"/>
      <c r="AN39" s="902"/>
      <c r="AO39" s="902"/>
      <c r="AP39" s="902"/>
      <c r="AQ39" s="903"/>
      <c r="AR39" s="904"/>
      <c r="AS39" s="905"/>
      <c r="AT39" s="905"/>
      <c r="AU39" s="230" t="s">
        <v>76</v>
      </c>
      <c r="AV39" s="905"/>
      <c r="AW39" s="905"/>
      <c r="AX39" s="906"/>
      <c r="AY39" s="966" t="str">
        <f t="shared" si="1"/>
        <v/>
      </c>
      <c r="AZ39" s="967"/>
      <c r="BA39" s="967"/>
      <c r="BB39" s="968"/>
      <c r="BC39" s="969"/>
      <c r="BD39" s="969"/>
      <c r="BE39" s="969"/>
      <c r="BF39" s="969"/>
      <c r="BG39" s="969"/>
      <c r="BH39" s="823"/>
      <c r="BI39" s="824"/>
      <c r="BJ39" s="824"/>
      <c r="BK39" s="824"/>
      <c r="BL39" s="824"/>
      <c r="BM39" s="824"/>
      <c r="BN39" s="824"/>
      <c r="BO39" s="824"/>
      <c r="BP39" s="824"/>
      <c r="BQ39" s="970"/>
      <c r="BS39" s="208">
        <v>28</v>
      </c>
      <c r="BT39" s="242"/>
    </row>
    <row r="40" spans="1:72" s="1" customFormat="1" ht="32.15" customHeight="1" x14ac:dyDescent="0.2">
      <c r="A40" s="982"/>
      <c r="B40" s="949"/>
      <c r="C40" s="983"/>
      <c r="D40" s="918"/>
      <c r="E40" s="919"/>
      <c r="F40" s="919"/>
      <c r="G40" s="920"/>
      <c r="H40" s="917"/>
      <c r="I40" s="917"/>
      <c r="J40" s="917"/>
      <c r="K40" s="917"/>
      <c r="L40" s="917"/>
      <c r="M40" s="901"/>
      <c r="N40" s="902"/>
      <c r="O40" s="902"/>
      <c r="P40" s="902"/>
      <c r="Q40" s="902"/>
      <c r="R40" s="902"/>
      <c r="S40" s="902"/>
      <c r="T40" s="903"/>
      <c r="U40" s="907"/>
      <c r="V40" s="908"/>
      <c r="W40" s="908"/>
      <c r="X40" s="908"/>
      <c r="Y40" s="908"/>
      <c r="Z40" s="909"/>
      <c r="AA40" s="901"/>
      <c r="AB40" s="902"/>
      <c r="AC40" s="902"/>
      <c r="AD40" s="902"/>
      <c r="AE40" s="902"/>
      <c r="AF40" s="902"/>
      <c r="AG40" s="902"/>
      <c r="AH40" s="902"/>
      <c r="AI40" s="902"/>
      <c r="AJ40" s="902"/>
      <c r="AK40" s="902"/>
      <c r="AL40" s="902"/>
      <c r="AM40" s="902"/>
      <c r="AN40" s="902"/>
      <c r="AO40" s="902"/>
      <c r="AP40" s="902"/>
      <c r="AQ40" s="903"/>
      <c r="AR40" s="904"/>
      <c r="AS40" s="905"/>
      <c r="AT40" s="905"/>
      <c r="AU40" s="230" t="s">
        <v>76</v>
      </c>
      <c r="AV40" s="905"/>
      <c r="AW40" s="905"/>
      <c r="AX40" s="906"/>
      <c r="AY40" s="966" t="str">
        <f t="shared" si="1"/>
        <v/>
      </c>
      <c r="AZ40" s="967"/>
      <c r="BA40" s="967"/>
      <c r="BB40" s="968"/>
      <c r="BC40" s="969"/>
      <c r="BD40" s="969"/>
      <c r="BE40" s="969"/>
      <c r="BF40" s="969"/>
      <c r="BG40" s="969"/>
      <c r="BH40" s="823"/>
      <c r="BI40" s="824"/>
      <c r="BJ40" s="824"/>
      <c r="BK40" s="824"/>
      <c r="BL40" s="824"/>
      <c r="BM40" s="824"/>
      <c r="BN40" s="824"/>
      <c r="BO40" s="824"/>
      <c r="BP40" s="824"/>
      <c r="BQ40" s="970"/>
      <c r="BS40" s="208">
        <v>29</v>
      </c>
      <c r="BT40" s="242"/>
    </row>
    <row r="41" spans="1:72" s="1" customFormat="1" ht="32.15" customHeight="1" x14ac:dyDescent="0.2">
      <c r="A41" s="982"/>
      <c r="B41" s="949"/>
      <c r="C41" s="983"/>
      <c r="D41" s="918"/>
      <c r="E41" s="919"/>
      <c r="F41" s="919"/>
      <c r="G41" s="920"/>
      <c r="H41" s="917"/>
      <c r="I41" s="917"/>
      <c r="J41" s="917"/>
      <c r="K41" s="917"/>
      <c r="L41" s="917"/>
      <c r="M41" s="901"/>
      <c r="N41" s="902"/>
      <c r="O41" s="902"/>
      <c r="P41" s="902"/>
      <c r="Q41" s="902"/>
      <c r="R41" s="902"/>
      <c r="S41" s="902"/>
      <c r="T41" s="903"/>
      <c r="U41" s="907"/>
      <c r="V41" s="908"/>
      <c r="W41" s="908"/>
      <c r="X41" s="908"/>
      <c r="Y41" s="908"/>
      <c r="Z41" s="909"/>
      <c r="AA41" s="901"/>
      <c r="AB41" s="902"/>
      <c r="AC41" s="902"/>
      <c r="AD41" s="902"/>
      <c r="AE41" s="902"/>
      <c r="AF41" s="902"/>
      <c r="AG41" s="902"/>
      <c r="AH41" s="902"/>
      <c r="AI41" s="902"/>
      <c r="AJ41" s="902"/>
      <c r="AK41" s="902"/>
      <c r="AL41" s="902"/>
      <c r="AM41" s="902"/>
      <c r="AN41" s="902"/>
      <c r="AO41" s="902"/>
      <c r="AP41" s="902"/>
      <c r="AQ41" s="903"/>
      <c r="AR41" s="904"/>
      <c r="AS41" s="905"/>
      <c r="AT41" s="905"/>
      <c r="AU41" s="230" t="s">
        <v>76</v>
      </c>
      <c r="AV41" s="905"/>
      <c r="AW41" s="905"/>
      <c r="AX41" s="906"/>
      <c r="AY41" s="966" t="str">
        <f t="shared" si="1"/>
        <v/>
      </c>
      <c r="AZ41" s="967"/>
      <c r="BA41" s="967"/>
      <c r="BB41" s="968"/>
      <c r="BC41" s="969"/>
      <c r="BD41" s="969"/>
      <c r="BE41" s="969"/>
      <c r="BF41" s="969"/>
      <c r="BG41" s="969"/>
      <c r="BH41" s="823"/>
      <c r="BI41" s="824"/>
      <c r="BJ41" s="824"/>
      <c r="BK41" s="824"/>
      <c r="BL41" s="824"/>
      <c r="BM41" s="824"/>
      <c r="BN41" s="824"/>
      <c r="BO41" s="824"/>
      <c r="BP41" s="824"/>
      <c r="BQ41" s="970"/>
      <c r="BS41" s="208">
        <v>30</v>
      </c>
      <c r="BT41" s="242"/>
    </row>
    <row r="42" spans="1:72" s="1" customFormat="1" ht="32.15" customHeight="1" x14ac:dyDescent="0.2">
      <c r="A42" s="982"/>
      <c r="B42" s="949"/>
      <c r="C42" s="983"/>
      <c r="D42" s="918"/>
      <c r="E42" s="919"/>
      <c r="F42" s="919"/>
      <c r="G42" s="920"/>
      <c r="H42" s="917"/>
      <c r="I42" s="917"/>
      <c r="J42" s="917"/>
      <c r="K42" s="917"/>
      <c r="L42" s="917"/>
      <c r="M42" s="901"/>
      <c r="N42" s="902"/>
      <c r="O42" s="902"/>
      <c r="P42" s="902"/>
      <c r="Q42" s="902"/>
      <c r="R42" s="902"/>
      <c r="S42" s="902"/>
      <c r="T42" s="903"/>
      <c r="U42" s="907"/>
      <c r="V42" s="908"/>
      <c r="W42" s="908"/>
      <c r="X42" s="908"/>
      <c r="Y42" s="908"/>
      <c r="Z42" s="909"/>
      <c r="AA42" s="901"/>
      <c r="AB42" s="902"/>
      <c r="AC42" s="902"/>
      <c r="AD42" s="902"/>
      <c r="AE42" s="902"/>
      <c r="AF42" s="902"/>
      <c r="AG42" s="902"/>
      <c r="AH42" s="902"/>
      <c r="AI42" s="902"/>
      <c r="AJ42" s="902"/>
      <c r="AK42" s="902"/>
      <c r="AL42" s="902"/>
      <c r="AM42" s="902"/>
      <c r="AN42" s="902"/>
      <c r="AO42" s="902"/>
      <c r="AP42" s="902"/>
      <c r="AQ42" s="903"/>
      <c r="AR42" s="904"/>
      <c r="AS42" s="905"/>
      <c r="AT42" s="905"/>
      <c r="AU42" s="230" t="s">
        <v>76</v>
      </c>
      <c r="AV42" s="905"/>
      <c r="AW42" s="905"/>
      <c r="AX42" s="906"/>
      <c r="AY42" s="966" t="str">
        <f t="shared" si="1"/>
        <v/>
      </c>
      <c r="AZ42" s="967"/>
      <c r="BA42" s="967"/>
      <c r="BB42" s="968"/>
      <c r="BC42" s="969"/>
      <c r="BD42" s="969"/>
      <c r="BE42" s="969"/>
      <c r="BF42" s="969"/>
      <c r="BG42" s="969"/>
      <c r="BH42" s="823"/>
      <c r="BI42" s="824"/>
      <c r="BJ42" s="824"/>
      <c r="BK42" s="824"/>
      <c r="BL42" s="824"/>
      <c r="BM42" s="824"/>
      <c r="BN42" s="824"/>
      <c r="BO42" s="824"/>
      <c r="BP42" s="824"/>
      <c r="BQ42" s="970"/>
      <c r="BS42" s="208">
        <v>31</v>
      </c>
      <c r="BT42" s="242"/>
    </row>
    <row r="43" spans="1:72" s="1" customFormat="1" ht="32.15" customHeight="1" x14ac:dyDescent="0.2">
      <c r="A43" s="982"/>
      <c r="B43" s="949"/>
      <c r="C43" s="983"/>
      <c r="D43" s="918"/>
      <c r="E43" s="919"/>
      <c r="F43" s="919"/>
      <c r="G43" s="920"/>
      <c r="H43" s="917"/>
      <c r="I43" s="917"/>
      <c r="J43" s="917"/>
      <c r="K43" s="917"/>
      <c r="L43" s="917"/>
      <c r="M43" s="901"/>
      <c r="N43" s="902"/>
      <c r="O43" s="902"/>
      <c r="P43" s="902"/>
      <c r="Q43" s="902"/>
      <c r="R43" s="902"/>
      <c r="S43" s="902"/>
      <c r="T43" s="903"/>
      <c r="U43" s="907"/>
      <c r="V43" s="908"/>
      <c r="W43" s="908"/>
      <c r="X43" s="908"/>
      <c r="Y43" s="908"/>
      <c r="Z43" s="909"/>
      <c r="AA43" s="901"/>
      <c r="AB43" s="902"/>
      <c r="AC43" s="902"/>
      <c r="AD43" s="902"/>
      <c r="AE43" s="902"/>
      <c r="AF43" s="902"/>
      <c r="AG43" s="902"/>
      <c r="AH43" s="902"/>
      <c r="AI43" s="902"/>
      <c r="AJ43" s="902"/>
      <c r="AK43" s="902"/>
      <c r="AL43" s="902"/>
      <c r="AM43" s="902"/>
      <c r="AN43" s="902"/>
      <c r="AO43" s="902"/>
      <c r="AP43" s="902"/>
      <c r="AQ43" s="903"/>
      <c r="AR43" s="904"/>
      <c r="AS43" s="905"/>
      <c r="AT43" s="905"/>
      <c r="AU43" s="230" t="s">
        <v>76</v>
      </c>
      <c r="AV43" s="905"/>
      <c r="AW43" s="905"/>
      <c r="AX43" s="906"/>
      <c r="AY43" s="966" t="str">
        <f t="shared" si="1"/>
        <v/>
      </c>
      <c r="AZ43" s="967"/>
      <c r="BA43" s="967"/>
      <c r="BB43" s="968"/>
      <c r="BC43" s="969"/>
      <c r="BD43" s="969"/>
      <c r="BE43" s="969"/>
      <c r="BF43" s="969"/>
      <c r="BG43" s="969"/>
      <c r="BH43" s="823"/>
      <c r="BI43" s="824"/>
      <c r="BJ43" s="824"/>
      <c r="BK43" s="824"/>
      <c r="BL43" s="824"/>
      <c r="BM43" s="824"/>
      <c r="BN43" s="824"/>
      <c r="BO43" s="824"/>
      <c r="BP43" s="824"/>
      <c r="BQ43" s="970"/>
      <c r="BS43" s="208">
        <v>32</v>
      </c>
      <c r="BT43" s="242"/>
    </row>
    <row r="44" spans="1:72" s="1" customFormat="1" ht="32.15" customHeight="1" x14ac:dyDescent="0.2">
      <c r="A44" s="982"/>
      <c r="B44" s="949"/>
      <c r="C44" s="983"/>
      <c r="D44" s="918"/>
      <c r="E44" s="919"/>
      <c r="F44" s="919"/>
      <c r="G44" s="920"/>
      <c r="H44" s="917"/>
      <c r="I44" s="917"/>
      <c r="J44" s="917"/>
      <c r="K44" s="917"/>
      <c r="L44" s="917"/>
      <c r="M44" s="901"/>
      <c r="N44" s="902"/>
      <c r="O44" s="902"/>
      <c r="P44" s="902"/>
      <c r="Q44" s="902"/>
      <c r="R44" s="902"/>
      <c r="S44" s="902"/>
      <c r="T44" s="903"/>
      <c r="U44" s="907"/>
      <c r="V44" s="908"/>
      <c r="W44" s="908"/>
      <c r="X44" s="908"/>
      <c r="Y44" s="908"/>
      <c r="Z44" s="909"/>
      <c r="AA44" s="901"/>
      <c r="AB44" s="902"/>
      <c r="AC44" s="902"/>
      <c r="AD44" s="902"/>
      <c r="AE44" s="902"/>
      <c r="AF44" s="902"/>
      <c r="AG44" s="902"/>
      <c r="AH44" s="902"/>
      <c r="AI44" s="902"/>
      <c r="AJ44" s="902"/>
      <c r="AK44" s="902"/>
      <c r="AL44" s="902"/>
      <c r="AM44" s="902"/>
      <c r="AN44" s="902"/>
      <c r="AO44" s="902"/>
      <c r="AP44" s="902"/>
      <c r="AQ44" s="903"/>
      <c r="AR44" s="904"/>
      <c r="AS44" s="905"/>
      <c r="AT44" s="905"/>
      <c r="AU44" s="230" t="s">
        <v>76</v>
      </c>
      <c r="AV44" s="905"/>
      <c r="AW44" s="905"/>
      <c r="AX44" s="906"/>
      <c r="AY44" s="966" t="str">
        <f t="shared" si="1"/>
        <v/>
      </c>
      <c r="AZ44" s="967"/>
      <c r="BA44" s="967"/>
      <c r="BB44" s="968"/>
      <c r="BC44" s="969"/>
      <c r="BD44" s="969"/>
      <c r="BE44" s="969"/>
      <c r="BF44" s="969"/>
      <c r="BG44" s="969"/>
      <c r="BH44" s="823"/>
      <c r="BI44" s="824"/>
      <c r="BJ44" s="824"/>
      <c r="BK44" s="824"/>
      <c r="BL44" s="824"/>
      <c r="BM44" s="824"/>
      <c r="BN44" s="824"/>
      <c r="BO44" s="824"/>
      <c r="BP44" s="824"/>
      <c r="BQ44" s="970"/>
      <c r="BS44" s="208">
        <v>33</v>
      </c>
      <c r="BT44" s="242"/>
    </row>
    <row r="45" spans="1:72" s="1" customFormat="1" ht="32.15" customHeight="1" x14ac:dyDescent="0.2">
      <c r="A45" s="982"/>
      <c r="B45" s="949"/>
      <c r="C45" s="983"/>
      <c r="D45" s="918"/>
      <c r="E45" s="919"/>
      <c r="F45" s="919"/>
      <c r="G45" s="920"/>
      <c r="H45" s="917"/>
      <c r="I45" s="917"/>
      <c r="J45" s="917"/>
      <c r="K45" s="917"/>
      <c r="L45" s="917"/>
      <c r="M45" s="901"/>
      <c r="N45" s="902"/>
      <c r="O45" s="902"/>
      <c r="P45" s="902"/>
      <c r="Q45" s="902"/>
      <c r="R45" s="902"/>
      <c r="S45" s="902"/>
      <c r="T45" s="903"/>
      <c r="U45" s="907"/>
      <c r="V45" s="908"/>
      <c r="W45" s="908"/>
      <c r="X45" s="908"/>
      <c r="Y45" s="908"/>
      <c r="Z45" s="909"/>
      <c r="AA45" s="901"/>
      <c r="AB45" s="902"/>
      <c r="AC45" s="902"/>
      <c r="AD45" s="902"/>
      <c r="AE45" s="902"/>
      <c r="AF45" s="902"/>
      <c r="AG45" s="902"/>
      <c r="AH45" s="902"/>
      <c r="AI45" s="902"/>
      <c r="AJ45" s="902"/>
      <c r="AK45" s="902"/>
      <c r="AL45" s="902"/>
      <c r="AM45" s="902"/>
      <c r="AN45" s="902"/>
      <c r="AO45" s="902"/>
      <c r="AP45" s="902"/>
      <c r="AQ45" s="903"/>
      <c r="AR45" s="904"/>
      <c r="AS45" s="905"/>
      <c r="AT45" s="905"/>
      <c r="AU45" s="230" t="s">
        <v>76</v>
      </c>
      <c r="AV45" s="905"/>
      <c r="AW45" s="905"/>
      <c r="AX45" s="906"/>
      <c r="AY45" s="966" t="str">
        <f t="shared" si="1"/>
        <v/>
      </c>
      <c r="AZ45" s="967"/>
      <c r="BA45" s="967"/>
      <c r="BB45" s="968"/>
      <c r="BC45" s="969"/>
      <c r="BD45" s="969"/>
      <c r="BE45" s="969"/>
      <c r="BF45" s="969"/>
      <c r="BG45" s="969"/>
      <c r="BH45" s="823"/>
      <c r="BI45" s="824"/>
      <c r="BJ45" s="824"/>
      <c r="BK45" s="824"/>
      <c r="BL45" s="824"/>
      <c r="BM45" s="824"/>
      <c r="BN45" s="824"/>
      <c r="BO45" s="824"/>
      <c r="BP45" s="824"/>
      <c r="BQ45" s="970"/>
      <c r="BS45" s="208">
        <v>34</v>
      </c>
      <c r="BT45" s="242"/>
    </row>
    <row r="46" spans="1:72" s="1" customFormat="1" ht="32" customHeight="1" x14ac:dyDescent="0.2">
      <c r="A46" s="982"/>
      <c r="B46" s="949"/>
      <c r="C46" s="983"/>
      <c r="D46" s="918"/>
      <c r="E46" s="919"/>
      <c r="F46" s="919"/>
      <c r="G46" s="920"/>
      <c r="H46" s="917"/>
      <c r="I46" s="917"/>
      <c r="J46" s="917"/>
      <c r="K46" s="917"/>
      <c r="L46" s="917"/>
      <c r="M46" s="901"/>
      <c r="N46" s="902"/>
      <c r="O46" s="902"/>
      <c r="P46" s="902"/>
      <c r="Q46" s="902"/>
      <c r="R46" s="902"/>
      <c r="S46" s="902"/>
      <c r="T46" s="903"/>
      <c r="U46" s="907"/>
      <c r="V46" s="908"/>
      <c r="W46" s="908"/>
      <c r="X46" s="908"/>
      <c r="Y46" s="908"/>
      <c r="Z46" s="909"/>
      <c r="AA46" s="901"/>
      <c r="AB46" s="902"/>
      <c r="AC46" s="902"/>
      <c r="AD46" s="902"/>
      <c r="AE46" s="902"/>
      <c r="AF46" s="902"/>
      <c r="AG46" s="902"/>
      <c r="AH46" s="902"/>
      <c r="AI46" s="902"/>
      <c r="AJ46" s="902"/>
      <c r="AK46" s="902"/>
      <c r="AL46" s="902"/>
      <c r="AM46" s="902"/>
      <c r="AN46" s="902"/>
      <c r="AO46" s="902"/>
      <c r="AP46" s="902"/>
      <c r="AQ46" s="903"/>
      <c r="AR46" s="904"/>
      <c r="AS46" s="905"/>
      <c r="AT46" s="905"/>
      <c r="AU46" s="230" t="s">
        <v>76</v>
      </c>
      <c r="AV46" s="905"/>
      <c r="AW46" s="905"/>
      <c r="AX46" s="906"/>
      <c r="AY46" s="966" t="str">
        <f t="shared" si="1"/>
        <v/>
      </c>
      <c r="AZ46" s="967"/>
      <c r="BA46" s="967"/>
      <c r="BB46" s="968"/>
      <c r="BC46" s="969"/>
      <c r="BD46" s="969"/>
      <c r="BE46" s="969"/>
      <c r="BF46" s="969"/>
      <c r="BG46" s="969"/>
      <c r="BH46" s="823"/>
      <c r="BI46" s="824"/>
      <c r="BJ46" s="824"/>
      <c r="BK46" s="824"/>
      <c r="BL46" s="824"/>
      <c r="BM46" s="824"/>
      <c r="BN46" s="824"/>
      <c r="BO46" s="824"/>
      <c r="BP46" s="824"/>
      <c r="BQ46" s="970"/>
      <c r="BS46" s="208">
        <v>35</v>
      </c>
      <c r="BT46" s="242"/>
    </row>
    <row r="47" spans="1:72" s="1" customFormat="1" ht="32.15" hidden="1" customHeight="1" outlineLevel="1" x14ac:dyDescent="0.2">
      <c r="A47" s="982"/>
      <c r="B47" s="949"/>
      <c r="C47" s="983"/>
      <c r="D47" s="918"/>
      <c r="E47" s="919"/>
      <c r="F47" s="919"/>
      <c r="G47" s="920"/>
      <c r="H47" s="917"/>
      <c r="I47" s="917"/>
      <c r="J47" s="917"/>
      <c r="K47" s="917"/>
      <c r="L47" s="917"/>
      <c r="M47" s="901"/>
      <c r="N47" s="902"/>
      <c r="O47" s="902"/>
      <c r="P47" s="902"/>
      <c r="Q47" s="902"/>
      <c r="R47" s="902"/>
      <c r="S47" s="902"/>
      <c r="T47" s="903"/>
      <c r="U47" s="907"/>
      <c r="V47" s="908"/>
      <c r="W47" s="908"/>
      <c r="X47" s="908"/>
      <c r="Y47" s="908"/>
      <c r="Z47" s="909"/>
      <c r="AA47" s="901"/>
      <c r="AB47" s="902"/>
      <c r="AC47" s="902"/>
      <c r="AD47" s="902"/>
      <c r="AE47" s="902"/>
      <c r="AF47" s="902"/>
      <c r="AG47" s="902"/>
      <c r="AH47" s="902"/>
      <c r="AI47" s="902"/>
      <c r="AJ47" s="902"/>
      <c r="AK47" s="902"/>
      <c r="AL47" s="902"/>
      <c r="AM47" s="902"/>
      <c r="AN47" s="902"/>
      <c r="AO47" s="902"/>
      <c r="AP47" s="902"/>
      <c r="AQ47" s="903"/>
      <c r="AR47" s="904"/>
      <c r="AS47" s="905"/>
      <c r="AT47" s="905"/>
      <c r="AU47" s="230" t="s">
        <v>76</v>
      </c>
      <c r="AV47" s="905"/>
      <c r="AW47" s="905"/>
      <c r="AX47" s="906"/>
      <c r="AY47" s="966" t="str">
        <f t="shared" si="1"/>
        <v/>
      </c>
      <c r="AZ47" s="967"/>
      <c r="BA47" s="967"/>
      <c r="BB47" s="968"/>
      <c r="BC47" s="969"/>
      <c r="BD47" s="969"/>
      <c r="BE47" s="969"/>
      <c r="BF47" s="969"/>
      <c r="BG47" s="969"/>
      <c r="BH47" s="823"/>
      <c r="BI47" s="824"/>
      <c r="BJ47" s="824"/>
      <c r="BK47" s="824"/>
      <c r="BL47" s="824"/>
      <c r="BM47" s="824"/>
      <c r="BN47" s="824"/>
      <c r="BO47" s="824"/>
      <c r="BP47" s="824"/>
      <c r="BQ47" s="970"/>
      <c r="BS47" s="208">
        <v>36</v>
      </c>
      <c r="BT47" s="242"/>
    </row>
    <row r="48" spans="1:72" s="1" customFormat="1" ht="32.15" hidden="1" customHeight="1" outlineLevel="1" x14ac:dyDescent="0.2">
      <c r="A48" s="982"/>
      <c r="B48" s="949"/>
      <c r="C48" s="983"/>
      <c r="D48" s="918"/>
      <c r="E48" s="919"/>
      <c r="F48" s="919"/>
      <c r="G48" s="920"/>
      <c r="H48" s="917"/>
      <c r="I48" s="917"/>
      <c r="J48" s="917"/>
      <c r="K48" s="917"/>
      <c r="L48" s="917"/>
      <c r="M48" s="901"/>
      <c r="N48" s="902"/>
      <c r="O48" s="902"/>
      <c r="P48" s="902"/>
      <c r="Q48" s="902"/>
      <c r="R48" s="902"/>
      <c r="S48" s="902"/>
      <c r="T48" s="903"/>
      <c r="U48" s="907"/>
      <c r="V48" s="908"/>
      <c r="W48" s="908"/>
      <c r="X48" s="908"/>
      <c r="Y48" s="908"/>
      <c r="Z48" s="909"/>
      <c r="AA48" s="901"/>
      <c r="AB48" s="902"/>
      <c r="AC48" s="902"/>
      <c r="AD48" s="902"/>
      <c r="AE48" s="902"/>
      <c r="AF48" s="902"/>
      <c r="AG48" s="902"/>
      <c r="AH48" s="902"/>
      <c r="AI48" s="902"/>
      <c r="AJ48" s="902"/>
      <c r="AK48" s="902"/>
      <c r="AL48" s="902"/>
      <c r="AM48" s="902"/>
      <c r="AN48" s="902"/>
      <c r="AO48" s="902"/>
      <c r="AP48" s="902"/>
      <c r="AQ48" s="903"/>
      <c r="AR48" s="904"/>
      <c r="AS48" s="905"/>
      <c r="AT48" s="905"/>
      <c r="AU48" s="230" t="s">
        <v>76</v>
      </c>
      <c r="AV48" s="905"/>
      <c r="AW48" s="905"/>
      <c r="AX48" s="906"/>
      <c r="AY48" s="966" t="str">
        <f t="shared" si="1"/>
        <v/>
      </c>
      <c r="AZ48" s="967"/>
      <c r="BA48" s="967"/>
      <c r="BB48" s="968"/>
      <c r="BC48" s="969"/>
      <c r="BD48" s="969"/>
      <c r="BE48" s="969"/>
      <c r="BF48" s="969"/>
      <c r="BG48" s="969"/>
      <c r="BH48" s="823"/>
      <c r="BI48" s="824"/>
      <c r="BJ48" s="824"/>
      <c r="BK48" s="824"/>
      <c r="BL48" s="824"/>
      <c r="BM48" s="824"/>
      <c r="BN48" s="824"/>
      <c r="BO48" s="824"/>
      <c r="BP48" s="824"/>
      <c r="BQ48" s="970"/>
      <c r="BS48" s="208">
        <v>37</v>
      </c>
      <c r="BT48" s="242"/>
    </row>
    <row r="49" spans="1:72" s="1" customFormat="1" ht="32.15" hidden="1" customHeight="1" outlineLevel="1" x14ac:dyDescent="0.2">
      <c r="A49" s="982"/>
      <c r="B49" s="949"/>
      <c r="C49" s="983"/>
      <c r="D49" s="918"/>
      <c r="E49" s="919"/>
      <c r="F49" s="919"/>
      <c r="G49" s="920"/>
      <c r="H49" s="917"/>
      <c r="I49" s="917"/>
      <c r="J49" s="917"/>
      <c r="K49" s="917"/>
      <c r="L49" s="917"/>
      <c r="M49" s="901"/>
      <c r="N49" s="902"/>
      <c r="O49" s="902"/>
      <c r="P49" s="902"/>
      <c r="Q49" s="902"/>
      <c r="R49" s="902"/>
      <c r="S49" s="902"/>
      <c r="T49" s="903"/>
      <c r="U49" s="907"/>
      <c r="V49" s="908"/>
      <c r="W49" s="908"/>
      <c r="X49" s="908"/>
      <c r="Y49" s="908"/>
      <c r="Z49" s="909"/>
      <c r="AA49" s="901"/>
      <c r="AB49" s="902"/>
      <c r="AC49" s="902"/>
      <c r="AD49" s="902"/>
      <c r="AE49" s="902"/>
      <c r="AF49" s="902"/>
      <c r="AG49" s="902"/>
      <c r="AH49" s="902"/>
      <c r="AI49" s="902"/>
      <c r="AJ49" s="902"/>
      <c r="AK49" s="902"/>
      <c r="AL49" s="902"/>
      <c r="AM49" s="902"/>
      <c r="AN49" s="902"/>
      <c r="AO49" s="902"/>
      <c r="AP49" s="902"/>
      <c r="AQ49" s="903"/>
      <c r="AR49" s="904"/>
      <c r="AS49" s="905"/>
      <c r="AT49" s="905"/>
      <c r="AU49" s="230" t="s">
        <v>76</v>
      </c>
      <c r="AV49" s="905"/>
      <c r="AW49" s="905"/>
      <c r="AX49" s="906"/>
      <c r="AY49" s="966" t="str">
        <f t="shared" si="1"/>
        <v/>
      </c>
      <c r="AZ49" s="967"/>
      <c r="BA49" s="967"/>
      <c r="BB49" s="968"/>
      <c r="BC49" s="969"/>
      <c r="BD49" s="969"/>
      <c r="BE49" s="969"/>
      <c r="BF49" s="969"/>
      <c r="BG49" s="969"/>
      <c r="BH49" s="823"/>
      <c r="BI49" s="824"/>
      <c r="BJ49" s="824"/>
      <c r="BK49" s="824"/>
      <c r="BL49" s="824"/>
      <c r="BM49" s="824"/>
      <c r="BN49" s="824"/>
      <c r="BO49" s="824"/>
      <c r="BP49" s="824"/>
      <c r="BQ49" s="970"/>
      <c r="BS49" s="208">
        <v>38</v>
      </c>
      <c r="BT49" s="242"/>
    </row>
    <row r="50" spans="1:72" s="1" customFormat="1" ht="32.15" hidden="1" customHeight="1" outlineLevel="1" x14ac:dyDescent="0.2">
      <c r="A50" s="982"/>
      <c r="B50" s="949"/>
      <c r="C50" s="983"/>
      <c r="D50" s="918"/>
      <c r="E50" s="919"/>
      <c r="F50" s="919"/>
      <c r="G50" s="920"/>
      <c r="H50" s="917"/>
      <c r="I50" s="917"/>
      <c r="J50" s="917"/>
      <c r="K50" s="917"/>
      <c r="L50" s="917"/>
      <c r="M50" s="901"/>
      <c r="N50" s="902"/>
      <c r="O50" s="902"/>
      <c r="P50" s="902"/>
      <c r="Q50" s="902"/>
      <c r="R50" s="902"/>
      <c r="S50" s="902"/>
      <c r="T50" s="903"/>
      <c r="U50" s="907"/>
      <c r="V50" s="908"/>
      <c r="W50" s="908"/>
      <c r="X50" s="908"/>
      <c r="Y50" s="908"/>
      <c r="Z50" s="909"/>
      <c r="AA50" s="901"/>
      <c r="AB50" s="902"/>
      <c r="AC50" s="902"/>
      <c r="AD50" s="902"/>
      <c r="AE50" s="902"/>
      <c r="AF50" s="902"/>
      <c r="AG50" s="902"/>
      <c r="AH50" s="902"/>
      <c r="AI50" s="902"/>
      <c r="AJ50" s="902"/>
      <c r="AK50" s="902"/>
      <c r="AL50" s="902"/>
      <c r="AM50" s="902"/>
      <c r="AN50" s="902"/>
      <c r="AO50" s="902"/>
      <c r="AP50" s="902"/>
      <c r="AQ50" s="903"/>
      <c r="AR50" s="904"/>
      <c r="AS50" s="905"/>
      <c r="AT50" s="905"/>
      <c r="AU50" s="230" t="s">
        <v>76</v>
      </c>
      <c r="AV50" s="905"/>
      <c r="AW50" s="905"/>
      <c r="AX50" s="906"/>
      <c r="AY50" s="966" t="str">
        <f t="shared" si="1"/>
        <v/>
      </c>
      <c r="AZ50" s="967"/>
      <c r="BA50" s="967"/>
      <c r="BB50" s="968"/>
      <c r="BC50" s="969"/>
      <c r="BD50" s="969"/>
      <c r="BE50" s="969"/>
      <c r="BF50" s="969"/>
      <c r="BG50" s="969"/>
      <c r="BH50" s="823"/>
      <c r="BI50" s="824"/>
      <c r="BJ50" s="824"/>
      <c r="BK50" s="824"/>
      <c r="BL50" s="824"/>
      <c r="BM50" s="824"/>
      <c r="BN50" s="824"/>
      <c r="BO50" s="824"/>
      <c r="BP50" s="824"/>
      <c r="BQ50" s="970"/>
      <c r="BS50" s="208">
        <v>39</v>
      </c>
      <c r="BT50" s="242"/>
    </row>
    <row r="51" spans="1:72" s="1" customFormat="1" ht="32.15" hidden="1" customHeight="1" outlineLevel="1" x14ac:dyDescent="0.2">
      <c r="A51" s="982"/>
      <c r="B51" s="949"/>
      <c r="C51" s="983"/>
      <c r="D51" s="918"/>
      <c r="E51" s="919"/>
      <c r="F51" s="919"/>
      <c r="G51" s="920"/>
      <c r="H51" s="917"/>
      <c r="I51" s="917"/>
      <c r="J51" s="917"/>
      <c r="K51" s="917"/>
      <c r="L51" s="917"/>
      <c r="M51" s="901"/>
      <c r="N51" s="902"/>
      <c r="O51" s="902"/>
      <c r="P51" s="902"/>
      <c r="Q51" s="902"/>
      <c r="R51" s="902"/>
      <c r="S51" s="902"/>
      <c r="T51" s="903"/>
      <c r="U51" s="907"/>
      <c r="V51" s="908"/>
      <c r="W51" s="908"/>
      <c r="X51" s="908"/>
      <c r="Y51" s="908"/>
      <c r="Z51" s="909"/>
      <c r="AA51" s="901"/>
      <c r="AB51" s="902"/>
      <c r="AC51" s="902"/>
      <c r="AD51" s="902"/>
      <c r="AE51" s="902"/>
      <c r="AF51" s="902"/>
      <c r="AG51" s="902"/>
      <c r="AH51" s="902"/>
      <c r="AI51" s="902"/>
      <c r="AJ51" s="902"/>
      <c r="AK51" s="902"/>
      <c r="AL51" s="902"/>
      <c r="AM51" s="902"/>
      <c r="AN51" s="902"/>
      <c r="AO51" s="902"/>
      <c r="AP51" s="902"/>
      <c r="AQ51" s="903"/>
      <c r="AR51" s="904"/>
      <c r="AS51" s="905"/>
      <c r="AT51" s="905"/>
      <c r="AU51" s="230" t="s">
        <v>76</v>
      </c>
      <c r="AV51" s="905"/>
      <c r="AW51" s="905"/>
      <c r="AX51" s="906"/>
      <c r="AY51" s="966" t="str">
        <f t="shared" si="1"/>
        <v/>
      </c>
      <c r="AZ51" s="967"/>
      <c r="BA51" s="967"/>
      <c r="BB51" s="968"/>
      <c r="BC51" s="969"/>
      <c r="BD51" s="969"/>
      <c r="BE51" s="969"/>
      <c r="BF51" s="969"/>
      <c r="BG51" s="969"/>
      <c r="BH51" s="823"/>
      <c r="BI51" s="824"/>
      <c r="BJ51" s="824"/>
      <c r="BK51" s="824"/>
      <c r="BL51" s="824"/>
      <c r="BM51" s="824"/>
      <c r="BN51" s="824"/>
      <c r="BO51" s="824"/>
      <c r="BP51" s="824"/>
      <c r="BQ51" s="970"/>
      <c r="BS51" s="208">
        <v>40</v>
      </c>
      <c r="BT51" s="242"/>
    </row>
    <row r="52" spans="1:72" s="1" customFormat="1" ht="32.15" hidden="1" customHeight="1" outlineLevel="1" x14ac:dyDescent="0.2">
      <c r="A52" s="982"/>
      <c r="B52" s="949"/>
      <c r="C52" s="983"/>
      <c r="D52" s="918"/>
      <c r="E52" s="919"/>
      <c r="F52" s="919"/>
      <c r="G52" s="920"/>
      <c r="H52" s="917"/>
      <c r="I52" s="917"/>
      <c r="J52" s="917"/>
      <c r="K52" s="917"/>
      <c r="L52" s="917"/>
      <c r="M52" s="901"/>
      <c r="N52" s="902"/>
      <c r="O52" s="902"/>
      <c r="P52" s="902"/>
      <c r="Q52" s="902"/>
      <c r="R52" s="902"/>
      <c r="S52" s="902"/>
      <c r="T52" s="903"/>
      <c r="U52" s="907"/>
      <c r="V52" s="908"/>
      <c r="W52" s="908"/>
      <c r="X52" s="908"/>
      <c r="Y52" s="908"/>
      <c r="Z52" s="909"/>
      <c r="AA52" s="901"/>
      <c r="AB52" s="902"/>
      <c r="AC52" s="902"/>
      <c r="AD52" s="902"/>
      <c r="AE52" s="902"/>
      <c r="AF52" s="902"/>
      <c r="AG52" s="902"/>
      <c r="AH52" s="902"/>
      <c r="AI52" s="902"/>
      <c r="AJ52" s="902"/>
      <c r="AK52" s="902"/>
      <c r="AL52" s="902"/>
      <c r="AM52" s="902"/>
      <c r="AN52" s="902"/>
      <c r="AO52" s="902"/>
      <c r="AP52" s="902"/>
      <c r="AQ52" s="903"/>
      <c r="AR52" s="904"/>
      <c r="AS52" s="905"/>
      <c r="AT52" s="905"/>
      <c r="AU52" s="230" t="s">
        <v>76</v>
      </c>
      <c r="AV52" s="905"/>
      <c r="AW52" s="905"/>
      <c r="AX52" s="906"/>
      <c r="AY52" s="966" t="str">
        <f t="shared" si="1"/>
        <v/>
      </c>
      <c r="AZ52" s="967"/>
      <c r="BA52" s="967"/>
      <c r="BB52" s="968"/>
      <c r="BC52" s="969"/>
      <c r="BD52" s="969"/>
      <c r="BE52" s="969"/>
      <c r="BF52" s="969"/>
      <c r="BG52" s="969"/>
      <c r="BH52" s="823"/>
      <c r="BI52" s="824"/>
      <c r="BJ52" s="824"/>
      <c r="BK52" s="824"/>
      <c r="BL52" s="824"/>
      <c r="BM52" s="824"/>
      <c r="BN52" s="824"/>
      <c r="BO52" s="824"/>
      <c r="BP52" s="824"/>
      <c r="BQ52" s="970"/>
      <c r="BS52" s="208">
        <v>41</v>
      </c>
      <c r="BT52" s="242"/>
    </row>
    <row r="53" spans="1:72" s="1" customFormat="1" ht="32.15" hidden="1" customHeight="1" outlineLevel="1" x14ac:dyDescent="0.2">
      <c r="A53" s="982"/>
      <c r="B53" s="949"/>
      <c r="C53" s="983"/>
      <c r="D53" s="918"/>
      <c r="E53" s="919"/>
      <c r="F53" s="919"/>
      <c r="G53" s="920"/>
      <c r="H53" s="917"/>
      <c r="I53" s="917"/>
      <c r="J53" s="917"/>
      <c r="K53" s="917"/>
      <c r="L53" s="917"/>
      <c r="M53" s="901"/>
      <c r="N53" s="902"/>
      <c r="O53" s="902"/>
      <c r="P53" s="902"/>
      <c r="Q53" s="902"/>
      <c r="R53" s="902"/>
      <c r="S53" s="902"/>
      <c r="T53" s="903"/>
      <c r="U53" s="907"/>
      <c r="V53" s="908"/>
      <c r="W53" s="908"/>
      <c r="X53" s="908"/>
      <c r="Y53" s="908"/>
      <c r="Z53" s="909"/>
      <c r="AA53" s="901"/>
      <c r="AB53" s="902"/>
      <c r="AC53" s="902"/>
      <c r="AD53" s="902"/>
      <c r="AE53" s="902"/>
      <c r="AF53" s="902"/>
      <c r="AG53" s="902"/>
      <c r="AH53" s="902"/>
      <c r="AI53" s="902"/>
      <c r="AJ53" s="902"/>
      <c r="AK53" s="902"/>
      <c r="AL53" s="902"/>
      <c r="AM53" s="902"/>
      <c r="AN53" s="902"/>
      <c r="AO53" s="902"/>
      <c r="AP53" s="902"/>
      <c r="AQ53" s="903"/>
      <c r="AR53" s="904"/>
      <c r="AS53" s="905"/>
      <c r="AT53" s="905"/>
      <c r="AU53" s="230" t="s">
        <v>76</v>
      </c>
      <c r="AV53" s="905"/>
      <c r="AW53" s="905"/>
      <c r="AX53" s="906"/>
      <c r="AY53" s="966" t="str">
        <f t="shared" si="1"/>
        <v/>
      </c>
      <c r="AZ53" s="967"/>
      <c r="BA53" s="967"/>
      <c r="BB53" s="968"/>
      <c r="BC53" s="969"/>
      <c r="BD53" s="969"/>
      <c r="BE53" s="969"/>
      <c r="BF53" s="969"/>
      <c r="BG53" s="969"/>
      <c r="BH53" s="823"/>
      <c r="BI53" s="824"/>
      <c r="BJ53" s="824"/>
      <c r="BK53" s="824"/>
      <c r="BL53" s="824"/>
      <c r="BM53" s="824"/>
      <c r="BN53" s="824"/>
      <c r="BO53" s="824"/>
      <c r="BP53" s="824"/>
      <c r="BQ53" s="970"/>
      <c r="BS53" s="208">
        <v>42</v>
      </c>
      <c r="BT53" s="242"/>
    </row>
    <row r="54" spans="1:72" s="1" customFormat="1" ht="32.15" hidden="1" customHeight="1" outlineLevel="1" x14ac:dyDescent="0.2">
      <c r="A54" s="982"/>
      <c r="B54" s="949"/>
      <c r="C54" s="983"/>
      <c r="D54" s="918"/>
      <c r="E54" s="919"/>
      <c r="F54" s="919"/>
      <c r="G54" s="920"/>
      <c r="H54" s="917"/>
      <c r="I54" s="917"/>
      <c r="J54" s="917"/>
      <c r="K54" s="917"/>
      <c r="L54" s="917"/>
      <c r="M54" s="901"/>
      <c r="N54" s="902"/>
      <c r="O54" s="902"/>
      <c r="P54" s="902"/>
      <c r="Q54" s="902"/>
      <c r="R54" s="902"/>
      <c r="S54" s="902"/>
      <c r="T54" s="903"/>
      <c r="U54" s="907"/>
      <c r="V54" s="908"/>
      <c r="W54" s="908"/>
      <c r="X54" s="908"/>
      <c r="Y54" s="908"/>
      <c r="Z54" s="909"/>
      <c r="AA54" s="901"/>
      <c r="AB54" s="902"/>
      <c r="AC54" s="902"/>
      <c r="AD54" s="902"/>
      <c r="AE54" s="902"/>
      <c r="AF54" s="902"/>
      <c r="AG54" s="902"/>
      <c r="AH54" s="902"/>
      <c r="AI54" s="902"/>
      <c r="AJ54" s="902"/>
      <c r="AK54" s="902"/>
      <c r="AL54" s="902"/>
      <c r="AM54" s="902"/>
      <c r="AN54" s="902"/>
      <c r="AO54" s="902"/>
      <c r="AP54" s="902"/>
      <c r="AQ54" s="903"/>
      <c r="AR54" s="904"/>
      <c r="AS54" s="905"/>
      <c r="AT54" s="905"/>
      <c r="AU54" s="230" t="s">
        <v>76</v>
      </c>
      <c r="AV54" s="905"/>
      <c r="AW54" s="905"/>
      <c r="AX54" s="906"/>
      <c r="AY54" s="966" t="str">
        <f t="shared" si="1"/>
        <v/>
      </c>
      <c r="AZ54" s="967"/>
      <c r="BA54" s="967"/>
      <c r="BB54" s="968"/>
      <c r="BC54" s="969"/>
      <c r="BD54" s="969"/>
      <c r="BE54" s="969"/>
      <c r="BF54" s="969"/>
      <c r="BG54" s="969"/>
      <c r="BH54" s="823"/>
      <c r="BI54" s="824"/>
      <c r="BJ54" s="824"/>
      <c r="BK54" s="824"/>
      <c r="BL54" s="824"/>
      <c r="BM54" s="824"/>
      <c r="BN54" s="824"/>
      <c r="BO54" s="824"/>
      <c r="BP54" s="824"/>
      <c r="BQ54" s="970"/>
      <c r="BS54" s="208">
        <v>43</v>
      </c>
      <c r="BT54" s="242"/>
    </row>
    <row r="55" spans="1:72" s="1" customFormat="1" ht="32.15" hidden="1" customHeight="1" outlineLevel="1" x14ac:dyDescent="0.2">
      <c r="A55" s="982"/>
      <c r="B55" s="949"/>
      <c r="C55" s="983"/>
      <c r="D55" s="918"/>
      <c r="E55" s="919"/>
      <c r="F55" s="919"/>
      <c r="G55" s="920"/>
      <c r="H55" s="917"/>
      <c r="I55" s="917"/>
      <c r="J55" s="917"/>
      <c r="K55" s="917"/>
      <c r="L55" s="917"/>
      <c r="M55" s="901"/>
      <c r="N55" s="902"/>
      <c r="O55" s="902"/>
      <c r="P55" s="902"/>
      <c r="Q55" s="902"/>
      <c r="R55" s="902"/>
      <c r="S55" s="902"/>
      <c r="T55" s="903"/>
      <c r="U55" s="907"/>
      <c r="V55" s="908"/>
      <c r="W55" s="908"/>
      <c r="X55" s="908"/>
      <c r="Y55" s="908"/>
      <c r="Z55" s="909"/>
      <c r="AA55" s="901"/>
      <c r="AB55" s="902"/>
      <c r="AC55" s="902"/>
      <c r="AD55" s="902"/>
      <c r="AE55" s="902"/>
      <c r="AF55" s="902"/>
      <c r="AG55" s="902"/>
      <c r="AH55" s="902"/>
      <c r="AI55" s="902"/>
      <c r="AJ55" s="902"/>
      <c r="AK55" s="902"/>
      <c r="AL55" s="902"/>
      <c r="AM55" s="902"/>
      <c r="AN55" s="902"/>
      <c r="AO55" s="902"/>
      <c r="AP55" s="902"/>
      <c r="AQ55" s="903"/>
      <c r="AR55" s="904"/>
      <c r="AS55" s="905"/>
      <c r="AT55" s="905"/>
      <c r="AU55" s="230" t="s">
        <v>76</v>
      </c>
      <c r="AV55" s="905"/>
      <c r="AW55" s="905"/>
      <c r="AX55" s="906"/>
      <c r="AY55" s="966" t="str">
        <f t="shared" si="1"/>
        <v/>
      </c>
      <c r="AZ55" s="967"/>
      <c r="BA55" s="967"/>
      <c r="BB55" s="968"/>
      <c r="BC55" s="969"/>
      <c r="BD55" s="969"/>
      <c r="BE55" s="969"/>
      <c r="BF55" s="969"/>
      <c r="BG55" s="969"/>
      <c r="BH55" s="823"/>
      <c r="BI55" s="824"/>
      <c r="BJ55" s="824"/>
      <c r="BK55" s="824"/>
      <c r="BL55" s="824"/>
      <c r="BM55" s="824"/>
      <c r="BN55" s="824"/>
      <c r="BO55" s="824"/>
      <c r="BP55" s="824"/>
      <c r="BQ55" s="970"/>
      <c r="BS55" s="208">
        <v>44</v>
      </c>
      <c r="BT55" s="242"/>
    </row>
    <row r="56" spans="1:72" s="1" customFormat="1" ht="32.15" hidden="1" customHeight="1" outlineLevel="1" x14ac:dyDescent="0.2">
      <c r="A56" s="982"/>
      <c r="B56" s="949"/>
      <c r="C56" s="983"/>
      <c r="D56" s="918"/>
      <c r="E56" s="919"/>
      <c r="F56" s="919"/>
      <c r="G56" s="920"/>
      <c r="H56" s="917"/>
      <c r="I56" s="917"/>
      <c r="J56" s="917"/>
      <c r="K56" s="917"/>
      <c r="L56" s="917"/>
      <c r="M56" s="901"/>
      <c r="N56" s="902"/>
      <c r="O56" s="902"/>
      <c r="P56" s="902"/>
      <c r="Q56" s="902"/>
      <c r="R56" s="902"/>
      <c r="S56" s="902"/>
      <c r="T56" s="903"/>
      <c r="U56" s="907"/>
      <c r="V56" s="908"/>
      <c r="W56" s="908"/>
      <c r="X56" s="908"/>
      <c r="Y56" s="908"/>
      <c r="Z56" s="909"/>
      <c r="AA56" s="901"/>
      <c r="AB56" s="902"/>
      <c r="AC56" s="902"/>
      <c r="AD56" s="902"/>
      <c r="AE56" s="902"/>
      <c r="AF56" s="902"/>
      <c r="AG56" s="902"/>
      <c r="AH56" s="902"/>
      <c r="AI56" s="902"/>
      <c r="AJ56" s="902"/>
      <c r="AK56" s="902"/>
      <c r="AL56" s="902"/>
      <c r="AM56" s="902"/>
      <c r="AN56" s="902"/>
      <c r="AO56" s="902"/>
      <c r="AP56" s="902"/>
      <c r="AQ56" s="903"/>
      <c r="AR56" s="904"/>
      <c r="AS56" s="905"/>
      <c r="AT56" s="905"/>
      <c r="AU56" s="230" t="s">
        <v>76</v>
      </c>
      <c r="AV56" s="905"/>
      <c r="AW56" s="905"/>
      <c r="AX56" s="906"/>
      <c r="AY56" s="966" t="str">
        <f>IF(AND(AR56&lt;&gt;"",AV56&lt;&gt;""),ROUNDDOWN(AR56*AV56/1000000,2),"")</f>
        <v/>
      </c>
      <c r="AZ56" s="967"/>
      <c r="BA56" s="967"/>
      <c r="BB56" s="968"/>
      <c r="BC56" s="969"/>
      <c r="BD56" s="969"/>
      <c r="BE56" s="969"/>
      <c r="BF56" s="969"/>
      <c r="BG56" s="969"/>
      <c r="BH56" s="823"/>
      <c r="BI56" s="824"/>
      <c r="BJ56" s="824"/>
      <c r="BK56" s="824"/>
      <c r="BL56" s="824"/>
      <c r="BM56" s="824"/>
      <c r="BN56" s="824"/>
      <c r="BO56" s="824"/>
      <c r="BP56" s="824"/>
      <c r="BQ56" s="970"/>
      <c r="BS56" s="208">
        <v>45</v>
      </c>
      <c r="BT56" s="242"/>
    </row>
    <row r="57" spans="1:72" s="1" customFormat="1" ht="32.15" hidden="1" customHeight="1" outlineLevel="1" x14ac:dyDescent="0.2">
      <c r="A57" s="982"/>
      <c r="B57" s="949"/>
      <c r="C57" s="983"/>
      <c r="D57" s="918"/>
      <c r="E57" s="919"/>
      <c r="F57" s="919"/>
      <c r="G57" s="920"/>
      <c r="H57" s="917"/>
      <c r="I57" s="917"/>
      <c r="J57" s="917"/>
      <c r="K57" s="917"/>
      <c r="L57" s="917"/>
      <c r="M57" s="901"/>
      <c r="N57" s="902"/>
      <c r="O57" s="902"/>
      <c r="P57" s="902"/>
      <c r="Q57" s="902"/>
      <c r="R57" s="902"/>
      <c r="S57" s="902"/>
      <c r="T57" s="903"/>
      <c r="U57" s="907"/>
      <c r="V57" s="908"/>
      <c r="W57" s="908"/>
      <c r="X57" s="908"/>
      <c r="Y57" s="908"/>
      <c r="Z57" s="909"/>
      <c r="AA57" s="901"/>
      <c r="AB57" s="902"/>
      <c r="AC57" s="902"/>
      <c r="AD57" s="902"/>
      <c r="AE57" s="902"/>
      <c r="AF57" s="902"/>
      <c r="AG57" s="902"/>
      <c r="AH57" s="902"/>
      <c r="AI57" s="902"/>
      <c r="AJ57" s="902"/>
      <c r="AK57" s="902"/>
      <c r="AL57" s="902"/>
      <c r="AM57" s="902"/>
      <c r="AN57" s="902"/>
      <c r="AO57" s="902"/>
      <c r="AP57" s="902"/>
      <c r="AQ57" s="903"/>
      <c r="AR57" s="904"/>
      <c r="AS57" s="905"/>
      <c r="AT57" s="905"/>
      <c r="AU57" s="230" t="s">
        <v>76</v>
      </c>
      <c r="AV57" s="905"/>
      <c r="AW57" s="905"/>
      <c r="AX57" s="906"/>
      <c r="AY57" s="966" t="str">
        <f t="shared" si="1"/>
        <v/>
      </c>
      <c r="AZ57" s="967"/>
      <c r="BA57" s="967"/>
      <c r="BB57" s="968"/>
      <c r="BC57" s="969"/>
      <c r="BD57" s="969"/>
      <c r="BE57" s="969"/>
      <c r="BF57" s="969"/>
      <c r="BG57" s="969"/>
      <c r="BH57" s="823"/>
      <c r="BI57" s="824"/>
      <c r="BJ57" s="824"/>
      <c r="BK57" s="824"/>
      <c r="BL57" s="824"/>
      <c r="BM57" s="824"/>
      <c r="BN57" s="824"/>
      <c r="BO57" s="824"/>
      <c r="BP57" s="824"/>
      <c r="BQ57" s="970"/>
      <c r="BS57" s="208">
        <v>46</v>
      </c>
      <c r="BT57" s="242"/>
    </row>
    <row r="58" spans="1:72" s="1" customFormat="1" ht="32.15" hidden="1" customHeight="1" outlineLevel="1" x14ac:dyDescent="0.2">
      <c r="A58" s="982"/>
      <c r="B58" s="949"/>
      <c r="C58" s="983"/>
      <c r="D58" s="918"/>
      <c r="E58" s="919"/>
      <c r="F58" s="919"/>
      <c r="G58" s="920"/>
      <c r="H58" s="917"/>
      <c r="I58" s="917"/>
      <c r="J58" s="917"/>
      <c r="K58" s="917"/>
      <c r="L58" s="917"/>
      <c r="M58" s="901"/>
      <c r="N58" s="902"/>
      <c r="O58" s="902"/>
      <c r="P58" s="902"/>
      <c r="Q58" s="902"/>
      <c r="R58" s="902"/>
      <c r="S58" s="902"/>
      <c r="T58" s="903"/>
      <c r="U58" s="907"/>
      <c r="V58" s="908"/>
      <c r="W58" s="908"/>
      <c r="X58" s="908"/>
      <c r="Y58" s="908"/>
      <c r="Z58" s="909"/>
      <c r="AA58" s="901"/>
      <c r="AB58" s="902"/>
      <c r="AC58" s="902"/>
      <c r="AD58" s="902"/>
      <c r="AE58" s="902"/>
      <c r="AF58" s="902"/>
      <c r="AG58" s="902"/>
      <c r="AH58" s="902"/>
      <c r="AI58" s="902"/>
      <c r="AJ58" s="902"/>
      <c r="AK58" s="902"/>
      <c r="AL58" s="902"/>
      <c r="AM58" s="902"/>
      <c r="AN58" s="902"/>
      <c r="AO58" s="902"/>
      <c r="AP58" s="902"/>
      <c r="AQ58" s="903"/>
      <c r="AR58" s="904"/>
      <c r="AS58" s="905"/>
      <c r="AT58" s="905"/>
      <c r="AU58" s="230" t="s">
        <v>76</v>
      </c>
      <c r="AV58" s="905"/>
      <c r="AW58" s="905"/>
      <c r="AX58" s="906"/>
      <c r="AY58" s="966" t="str">
        <f t="shared" si="1"/>
        <v/>
      </c>
      <c r="AZ58" s="967"/>
      <c r="BA58" s="967"/>
      <c r="BB58" s="968"/>
      <c r="BC58" s="969"/>
      <c r="BD58" s="969"/>
      <c r="BE58" s="969"/>
      <c r="BF58" s="969"/>
      <c r="BG58" s="969"/>
      <c r="BH58" s="823"/>
      <c r="BI58" s="824"/>
      <c r="BJ58" s="824"/>
      <c r="BK58" s="824"/>
      <c r="BL58" s="824"/>
      <c r="BM58" s="824"/>
      <c r="BN58" s="824"/>
      <c r="BO58" s="824"/>
      <c r="BP58" s="824"/>
      <c r="BQ58" s="970"/>
      <c r="BS58" s="208">
        <v>47</v>
      </c>
      <c r="BT58" s="242"/>
    </row>
    <row r="59" spans="1:72" s="1" customFormat="1" ht="32.15" hidden="1" customHeight="1" outlineLevel="1" x14ac:dyDescent="0.2">
      <c r="A59" s="982"/>
      <c r="B59" s="949"/>
      <c r="C59" s="983"/>
      <c r="D59" s="918"/>
      <c r="E59" s="919"/>
      <c r="F59" s="919"/>
      <c r="G59" s="920"/>
      <c r="H59" s="917"/>
      <c r="I59" s="917"/>
      <c r="J59" s="917"/>
      <c r="K59" s="917"/>
      <c r="L59" s="917"/>
      <c r="M59" s="901"/>
      <c r="N59" s="902"/>
      <c r="O59" s="902"/>
      <c r="P59" s="902"/>
      <c r="Q59" s="902"/>
      <c r="R59" s="902"/>
      <c r="S59" s="902"/>
      <c r="T59" s="903"/>
      <c r="U59" s="907"/>
      <c r="V59" s="908"/>
      <c r="W59" s="908"/>
      <c r="X59" s="908"/>
      <c r="Y59" s="908"/>
      <c r="Z59" s="909"/>
      <c r="AA59" s="901"/>
      <c r="AB59" s="902"/>
      <c r="AC59" s="902"/>
      <c r="AD59" s="902"/>
      <c r="AE59" s="902"/>
      <c r="AF59" s="902"/>
      <c r="AG59" s="902"/>
      <c r="AH59" s="902"/>
      <c r="AI59" s="902"/>
      <c r="AJ59" s="902"/>
      <c r="AK59" s="902"/>
      <c r="AL59" s="902"/>
      <c r="AM59" s="902"/>
      <c r="AN59" s="902"/>
      <c r="AO59" s="902"/>
      <c r="AP59" s="902"/>
      <c r="AQ59" s="903"/>
      <c r="AR59" s="904"/>
      <c r="AS59" s="905"/>
      <c r="AT59" s="905"/>
      <c r="AU59" s="230" t="s">
        <v>76</v>
      </c>
      <c r="AV59" s="905"/>
      <c r="AW59" s="905"/>
      <c r="AX59" s="906"/>
      <c r="AY59" s="966" t="str">
        <f t="shared" si="1"/>
        <v/>
      </c>
      <c r="AZ59" s="967"/>
      <c r="BA59" s="967"/>
      <c r="BB59" s="968"/>
      <c r="BC59" s="969"/>
      <c r="BD59" s="969"/>
      <c r="BE59" s="969"/>
      <c r="BF59" s="969"/>
      <c r="BG59" s="969"/>
      <c r="BH59" s="823"/>
      <c r="BI59" s="824"/>
      <c r="BJ59" s="824"/>
      <c r="BK59" s="824"/>
      <c r="BL59" s="824"/>
      <c r="BM59" s="824"/>
      <c r="BN59" s="824"/>
      <c r="BO59" s="824"/>
      <c r="BP59" s="824"/>
      <c r="BQ59" s="970"/>
      <c r="BS59" s="208">
        <v>48</v>
      </c>
      <c r="BT59" s="242"/>
    </row>
    <row r="60" spans="1:72" s="1" customFormat="1" ht="32.15" hidden="1" customHeight="1" outlineLevel="1" x14ac:dyDescent="0.2">
      <c r="A60" s="982"/>
      <c r="B60" s="949"/>
      <c r="C60" s="983"/>
      <c r="D60" s="918"/>
      <c r="E60" s="919"/>
      <c r="F60" s="919"/>
      <c r="G60" s="920"/>
      <c r="H60" s="917"/>
      <c r="I60" s="917"/>
      <c r="J60" s="917"/>
      <c r="K60" s="917"/>
      <c r="L60" s="917"/>
      <c r="M60" s="901"/>
      <c r="N60" s="902"/>
      <c r="O60" s="902"/>
      <c r="P60" s="902"/>
      <c r="Q60" s="902"/>
      <c r="R60" s="902"/>
      <c r="S60" s="902"/>
      <c r="T60" s="903"/>
      <c r="U60" s="907"/>
      <c r="V60" s="908"/>
      <c r="W60" s="908"/>
      <c r="X60" s="908"/>
      <c r="Y60" s="908"/>
      <c r="Z60" s="909"/>
      <c r="AA60" s="901"/>
      <c r="AB60" s="902"/>
      <c r="AC60" s="902"/>
      <c r="AD60" s="902"/>
      <c r="AE60" s="902"/>
      <c r="AF60" s="902"/>
      <c r="AG60" s="902"/>
      <c r="AH60" s="902"/>
      <c r="AI60" s="902"/>
      <c r="AJ60" s="902"/>
      <c r="AK60" s="902"/>
      <c r="AL60" s="902"/>
      <c r="AM60" s="902"/>
      <c r="AN60" s="902"/>
      <c r="AO60" s="902"/>
      <c r="AP60" s="902"/>
      <c r="AQ60" s="903"/>
      <c r="AR60" s="904"/>
      <c r="AS60" s="905"/>
      <c r="AT60" s="905"/>
      <c r="AU60" s="230" t="s">
        <v>76</v>
      </c>
      <c r="AV60" s="905"/>
      <c r="AW60" s="905"/>
      <c r="AX60" s="906"/>
      <c r="AY60" s="966" t="str">
        <f t="shared" si="1"/>
        <v/>
      </c>
      <c r="AZ60" s="967"/>
      <c r="BA60" s="967"/>
      <c r="BB60" s="968"/>
      <c r="BC60" s="969"/>
      <c r="BD60" s="969"/>
      <c r="BE60" s="969"/>
      <c r="BF60" s="969"/>
      <c r="BG60" s="969"/>
      <c r="BH60" s="823"/>
      <c r="BI60" s="824"/>
      <c r="BJ60" s="824"/>
      <c r="BK60" s="824"/>
      <c r="BL60" s="824"/>
      <c r="BM60" s="824"/>
      <c r="BN60" s="824"/>
      <c r="BO60" s="824"/>
      <c r="BP60" s="824"/>
      <c r="BQ60" s="970"/>
      <c r="BS60" s="208">
        <v>49</v>
      </c>
      <c r="BT60" s="242"/>
    </row>
    <row r="61" spans="1:72" s="1" customFormat="1" ht="32.15" hidden="1" customHeight="1" outlineLevel="1" x14ac:dyDescent="0.2">
      <c r="A61" s="982"/>
      <c r="B61" s="949"/>
      <c r="C61" s="983"/>
      <c r="D61" s="918"/>
      <c r="E61" s="919"/>
      <c r="F61" s="919"/>
      <c r="G61" s="920"/>
      <c r="H61" s="971"/>
      <c r="I61" s="971"/>
      <c r="J61" s="971"/>
      <c r="K61" s="971"/>
      <c r="L61" s="971"/>
      <c r="M61" s="901"/>
      <c r="N61" s="902"/>
      <c r="O61" s="902"/>
      <c r="P61" s="902"/>
      <c r="Q61" s="902"/>
      <c r="R61" s="902"/>
      <c r="S61" s="902"/>
      <c r="T61" s="903"/>
      <c r="U61" s="907"/>
      <c r="V61" s="908"/>
      <c r="W61" s="908"/>
      <c r="X61" s="908"/>
      <c r="Y61" s="908"/>
      <c r="Z61" s="909"/>
      <c r="AA61" s="901"/>
      <c r="AB61" s="902"/>
      <c r="AC61" s="902"/>
      <c r="AD61" s="902"/>
      <c r="AE61" s="902"/>
      <c r="AF61" s="902"/>
      <c r="AG61" s="902"/>
      <c r="AH61" s="902"/>
      <c r="AI61" s="902"/>
      <c r="AJ61" s="902"/>
      <c r="AK61" s="902"/>
      <c r="AL61" s="902"/>
      <c r="AM61" s="902"/>
      <c r="AN61" s="902"/>
      <c r="AO61" s="902"/>
      <c r="AP61" s="902"/>
      <c r="AQ61" s="903"/>
      <c r="AR61" s="904"/>
      <c r="AS61" s="905"/>
      <c r="AT61" s="905"/>
      <c r="AU61" s="231" t="s">
        <v>76</v>
      </c>
      <c r="AV61" s="972"/>
      <c r="AW61" s="972"/>
      <c r="AX61" s="973"/>
      <c r="AY61" s="974" t="str">
        <f t="shared" si="1"/>
        <v/>
      </c>
      <c r="AZ61" s="975"/>
      <c r="BA61" s="975"/>
      <c r="BB61" s="976"/>
      <c r="BC61" s="977"/>
      <c r="BD61" s="977"/>
      <c r="BE61" s="977"/>
      <c r="BF61" s="977"/>
      <c r="BG61" s="977"/>
      <c r="BH61" s="978"/>
      <c r="BI61" s="979"/>
      <c r="BJ61" s="979"/>
      <c r="BK61" s="979"/>
      <c r="BL61" s="979"/>
      <c r="BM61" s="979"/>
      <c r="BN61" s="979"/>
      <c r="BO61" s="979"/>
      <c r="BP61" s="979"/>
      <c r="BQ61" s="980"/>
      <c r="BS61" s="208">
        <v>50</v>
      </c>
      <c r="BT61" s="242"/>
    </row>
    <row r="62" spans="1:72" ht="32.15" customHeight="1" collapsed="1" thickBot="1" x14ac:dyDescent="0.25">
      <c r="A62" s="984"/>
      <c r="B62" s="985"/>
      <c r="C62" s="986"/>
      <c r="D62" s="957" t="s">
        <v>333</v>
      </c>
      <c r="E62" s="958"/>
      <c r="F62" s="958"/>
      <c r="G62" s="958"/>
      <c r="H62" s="958"/>
      <c r="I62" s="958"/>
      <c r="J62" s="958"/>
      <c r="K62" s="958"/>
      <c r="L62" s="958"/>
      <c r="M62" s="958"/>
      <c r="N62" s="958"/>
      <c r="O62" s="958"/>
      <c r="P62" s="958"/>
      <c r="Q62" s="958"/>
      <c r="R62" s="958"/>
      <c r="S62" s="958"/>
      <c r="T62" s="958"/>
      <c r="U62" s="958"/>
      <c r="V62" s="958"/>
      <c r="W62" s="958"/>
      <c r="X62" s="958"/>
      <c r="Y62" s="958"/>
      <c r="Z62" s="958"/>
      <c r="AA62" s="958"/>
      <c r="AB62" s="958"/>
      <c r="AC62" s="958"/>
      <c r="AD62" s="958"/>
      <c r="AE62" s="958"/>
      <c r="AF62" s="958"/>
      <c r="AG62" s="958"/>
      <c r="AH62" s="958"/>
      <c r="AI62" s="958"/>
      <c r="AJ62" s="958"/>
      <c r="AK62" s="958"/>
      <c r="AL62" s="958"/>
      <c r="AM62" s="958"/>
      <c r="AN62" s="958"/>
      <c r="AO62" s="958"/>
      <c r="AP62" s="958"/>
      <c r="AQ62" s="958"/>
      <c r="AR62" s="958"/>
      <c r="AS62" s="958"/>
      <c r="AT62" s="958"/>
      <c r="AU62" s="958"/>
      <c r="AV62" s="958"/>
      <c r="AW62" s="958"/>
      <c r="AX62" s="958"/>
      <c r="AY62" s="959">
        <f>SUM(AY12:BB61)</f>
        <v>0</v>
      </c>
      <c r="AZ62" s="960"/>
      <c r="BA62" s="960"/>
      <c r="BB62" s="961"/>
      <c r="BC62" s="962">
        <f>ROUNDDOWN(SUM(BC12:BG61),0)</f>
        <v>0</v>
      </c>
      <c r="BD62" s="962"/>
      <c r="BE62" s="962"/>
      <c r="BF62" s="962"/>
      <c r="BG62" s="962"/>
      <c r="BH62" s="963"/>
      <c r="BI62" s="964"/>
      <c r="BJ62" s="964"/>
      <c r="BK62" s="964"/>
      <c r="BL62" s="964"/>
      <c r="BM62" s="964"/>
      <c r="BN62" s="964"/>
      <c r="BO62" s="964"/>
      <c r="BP62" s="964"/>
      <c r="BQ62" s="965"/>
      <c r="BS62" s="208">
        <v>51</v>
      </c>
      <c r="BT62" s="242"/>
    </row>
    <row r="63" spans="1:72" ht="32.15" customHeight="1" thickBot="1" x14ac:dyDescent="0.25">
      <c r="A63" s="317"/>
      <c r="B63" s="317"/>
      <c r="C63" s="317"/>
      <c r="D63" s="318"/>
      <c r="E63" s="318"/>
      <c r="F63" s="318"/>
      <c r="G63" s="318"/>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8"/>
      <c r="AY63" s="319"/>
      <c r="AZ63" s="319"/>
      <c r="BA63" s="319"/>
      <c r="BB63" s="319"/>
      <c r="BC63" s="277"/>
      <c r="BD63" s="277"/>
      <c r="BE63" s="277"/>
      <c r="BF63" s="277"/>
      <c r="BG63" s="277"/>
      <c r="BH63" s="277"/>
      <c r="BI63" s="277"/>
      <c r="BJ63" s="277"/>
      <c r="BK63" s="277"/>
      <c r="BL63" s="277"/>
      <c r="BM63" s="277"/>
      <c r="BN63" s="277"/>
      <c r="BO63" s="277"/>
      <c r="BP63" s="277"/>
      <c r="BQ63" s="277"/>
      <c r="BS63" s="50"/>
      <c r="BT63" s="312"/>
    </row>
    <row r="64" spans="1:72" ht="32.15" customHeight="1" thickBot="1" x14ac:dyDescent="0.25">
      <c r="A64" s="945" t="s">
        <v>445</v>
      </c>
      <c r="B64" s="946"/>
      <c r="C64" s="946"/>
      <c r="D64" s="946"/>
      <c r="E64" s="946"/>
      <c r="F64" s="946"/>
      <c r="G64" s="946"/>
      <c r="H64" s="946"/>
      <c r="I64" s="946"/>
      <c r="J64" s="946"/>
      <c r="K64" s="946"/>
      <c r="L64" s="946"/>
      <c r="M64" s="947"/>
      <c r="N64" s="310"/>
      <c r="O64" s="306" t="s">
        <v>439</v>
      </c>
      <c r="P64" s="310"/>
      <c r="Q64" s="310"/>
      <c r="R64" s="310"/>
      <c r="S64" s="310"/>
      <c r="T64" s="310"/>
      <c r="U64" s="310"/>
      <c r="V64" s="310"/>
      <c r="W64" s="310"/>
      <c r="X64" s="310"/>
      <c r="Y64" s="310"/>
      <c r="Z64" s="310"/>
      <c r="AA64" s="310"/>
      <c r="AB64" s="310"/>
      <c r="AC64" s="310"/>
      <c r="AD64" s="310"/>
      <c r="AE64" s="310"/>
      <c r="AF64" s="310"/>
      <c r="AG64" s="310"/>
      <c r="AH64" s="310"/>
      <c r="AI64" s="310"/>
      <c r="AJ64" s="310"/>
      <c r="AK64" s="275"/>
      <c r="AL64" s="275"/>
      <c r="AM64" s="275"/>
    </row>
    <row r="65" spans="1:72" ht="47" customHeight="1" x14ac:dyDescent="0.2">
      <c r="A65" s="948" t="s">
        <v>52</v>
      </c>
      <c r="B65" s="949"/>
      <c r="C65" s="949"/>
      <c r="D65" s="952" t="s">
        <v>440</v>
      </c>
      <c r="E65" s="953"/>
      <c r="F65" s="953"/>
      <c r="G65" s="953"/>
      <c r="H65" s="953"/>
      <c r="I65" s="953"/>
      <c r="J65" s="953"/>
      <c r="K65" s="953"/>
      <c r="L65" s="953"/>
      <c r="M65" s="954"/>
      <c r="N65" s="955" t="s">
        <v>382</v>
      </c>
      <c r="O65" s="955"/>
      <c r="P65" s="955"/>
      <c r="Q65" s="955"/>
      <c r="R65" s="955"/>
      <c r="S65" s="955"/>
      <c r="T65" s="955"/>
      <c r="U65" s="955"/>
      <c r="V65" s="955"/>
      <c r="W65" s="955"/>
      <c r="X65" s="955"/>
      <c r="Y65" s="955"/>
      <c r="Z65" s="955"/>
      <c r="AA65" s="955"/>
      <c r="AB65" s="955"/>
      <c r="AC65" s="955"/>
      <c r="AD65" s="955"/>
      <c r="AE65" s="955"/>
      <c r="AF65" s="955"/>
      <c r="AG65" s="955"/>
      <c r="AH65" s="955"/>
      <c r="AI65" s="955"/>
      <c r="AJ65" s="955"/>
      <c r="AK65" s="955"/>
      <c r="AL65" s="955"/>
      <c r="AM65" s="955"/>
      <c r="AN65" s="955"/>
      <c r="AO65" s="955"/>
      <c r="AP65" s="956"/>
      <c r="AQ65" s="843" t="s">
        <v>442</v>
      </c>
      <c r="AR65" s="841"/>
      <c r="AS65" s="842"/>
      <c r="AT65" s="843" t="s">
        <v>443</v>
      </c>
      <c r="AU65" s="841"/>
      <c r="AV65" s="841"/>
      <c r="AW65" s="842"/>
      <c r="AX65" s="843" t="s">
        <v>444</v>
      </c>
      <c r="AY65" s="841"/>
      <c r="AZ65" s="841"/>
      <c r="BA65" s="841"/>
      <c r="BB65" s="850"/>
      <c r="BC65" s="943" t="s">
        <v>55</v>
      </c>
      <c r="BD65" s="944"/>
      <c r="BE65" s="944"/>
      <c r="BF65" s="944"/>
      <c r="BG65" s="944"/>
      <c r="BH65" s="853" t="s">
        <v>101</v>
      </c>
      <c r="BI65" s="854"/>
      <c r="BJ65" s="854"/>
      <c r="BK65" s="854"/>
      <c r="BL65" s="854"/>
      <c r="BM65" s="854"/>
      <c r="BN65" s="854"/>
      <c r="BO65" s="854"/>
      <c r="BP65" s="854"/>
      <c r="BQ65" s="855"/>
      <c r="BS65" s="50"/>
      <c r="BT65" s="314"/>
    </row>
    <row r="66" spans="1:72" ht="32.15" customHeight="1" x14ac:dyDescent="0.2">
      <c r="A66" s="948"/>
      <c r="B66" s="949"/>
      <c r="C66" s="949"/>
      <c r="D66" s="810"/>
      <c r="E66" s="811"/>
      <c r="F66" s="811"/>
      <c r="G66" s="811"/>
      <c r="H66" s="811"/>
      <c r="I66" s="811"/>
      <c r="J66" s="811"/>
      <c r="K66" s="811"/>
      <c r="L66" s="811"/>
      <c r="M66" s="812"/>
      <c r="N66" s="813"/>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5"/>
      <c r="AQ66" s="788"/>
      <c r="AR66" s="789"/>
      <c r="AS66" s="816"/>
      <c r="AT66" s="817"/>
      <c r="AU66" s="811"/>
      <c r="AV66" s="811"/>
      <c r="AW66" s="812"/>
      <c r="AX66" s="779"/>
      <c r="AY66" s="780"/>
      <c r="AZ66" s="780"/>
      <c r="BA66" s="780"/>
      <c r="BB66" s="781"/>
      <c r="BC66" s="938" t="str">
        <f>IF(AX66&lt;&gt;"",ROUNDDOWN(AQ66*AX66,0),"")</f>
        <v/>
      </c>
      <c r="BD66" s="939"/>
      <c r="BE66" s="939"/>
      <c r="BF66" s="939"/>
      <c r="BG66" s="939"/>
      <c r="BH66" s="823"/>
      <c r="BI66" s="824"/>
      <c r="BJ66" s="824"/>
      <c r="BK66" s="824"/>
      <c r="BL66" s="824"/>
      <c r="BM66" s="824"/>
      <c r="BN66" s="824"/>
      <c r="BO66" s="824"/>
      <c r="BP66" s="824"/>
      <c r="BQ66" s="825"/>
      <c r="BS66" s="208">
        <v>52</v>
      </c>
      <c r="BT66" s="242"/>
    </row>
    <row r="67" spans="1:72" ht="32.15" customHeight="1" x14ac:dyDescent="0.2">
      <c r="A67" s="948"/>
      <c r="B67" s="949"/>
      <c r="C67" s="949"/>
      <c r="D67" s="810"/>
      <c r="E67" s="811"/>
      <c r="F67" s="811"/>
      <c r="G67" s="811"/>
      <c r="H67" s="811"/>
      <c r="I67" s="811"/>
      <c r="J67" s="811"/>
      <c r="K67" s="811"/>
      <c r="L67" s="811"/>
      <c r="M67" s="812"/>
      <c r="N67" s="813"/>
      <c r="O67" s="814"/>
      <c r="P67" s="814"/>
      <c r="Q67" s="814"/>
      <c r="R67" s="814"/>
      <c r="S67" s="814"/>
      <c r="T67" s="814"/>
      <c r="U67" s="814"/>
      <c r="V67" s="814"/>
      <c r="W67" s="814"/>
      <c r="X67" s="814"/>
      <c r="Y67" s="814"/>
      <c r="Z67" s="814"/>
      <c r="AA67" s="814"/>
      <c r="AB67" s="814"/>
      <c r="AC67" s="814"/>
      <c r="AD67" s="814"/>
      <c r="AE67" s="814"/>
      <c r="AF67" s="814"/>
      <c r="AG67" s="814"/>
      <c r="AH67" s="814"/>
      <c r="AI67" s="814"/>
      <c r="AJ67" s="814"/>
      <c r="AK67" s="814"/>
      <c r="AL67" s="814"/>
      <c r="AM67" s="814"/>
      <c r="AN67" s="814"/>
      <c r="AO67" s="814"/>
      <c r="AP67" s="815"/>
      <c r="AQ67" s="788"/>
      <c r="AR67" s="789"/>
      <c r="AS67" s="816"/>
      <c r="AT67" s="817"/>
      <c r="AU67" s="811"/>
      <c r="AV67" s="811"/>
      <c r="AW67" s="812"/>
      <c r="AX67" s="779"/>
      <c r="AY67" s="780"/>
      <c r="AZ67" s="780"/>
      <c r="BA67" s="780"/>
      <c r="BB67" s="781"/>
      <c r="BC67" s="938" t="str">
        <f t="shared" ref="BC67:BC80" si="2">IF(AX67&lt;&gt;"",ROUNDDOWN(AQ67*AX67,0),"")</f>
        <v/>
      </c>
      <c r="BD67" s="939"/>
      <c r="BE67" s="939"/>
      <c r="BF67" s="939"/>
      <c r="BG67" s="939"/>
      <c r="BH67" s="823"/>
      <c r="BI67" s="824"/>
      <c r="BJ67" s="824"/>
      <c r="BK67" s="824"/>
      <c r="BL67" s="824"/>
      <c r="BM67" s="824"/>
      <c r="BN67" s="824"/>
      <c r="BO67" s="824"/>
      <c r="BP67" s="824"/>
      <c r="BQ67" s="825"/>
      <c r="BS67" s="208">
        <v>53</v>
      </c>
      <c r="BT67" s="242"/>
    </row>
    <row r="68" spans="1:72" ht="32.15" customHeight="1" x14ac:dyDescent="0.2">
      <c r="A68" s="948"/>
      <c r="B68" s="949"/>
      <c r="C68" s="949"/>
      <c r="D68" s="810"/>
      <c r="E68" s="811"/>
      <c r="F68" s="811"/>
      <c r="G68" s="811"/>
      <c r="H68" s="811"/>
      <c r="I68" s="811"/>
      <c r="J68" s="811"/>
      <c r="K68" s="811"/>
      <c r="L68" s="811"/>
      <c r="M68" s="812"/>
      <c r="N68" s="813"/>
      <c r="O68" s="814"/>
      <c r="P68" s="814"/>
      <c r="Q68" s="814"/>
      <c r="R68" s="814"/>
      <c r="S68" s="814"/>
      <c r="T68" s="814"/>
      <c r="U68" s="814"/>
      <c r="V68" s="814"/>
      <c r="W68" s="814"/>
      <c r="X68" s="814"/>
      <c r="Y68" s="814"/>
      <c r="Z68" s="814"/>
      <c r="AA68" s="814"/>
      <c r="AB68" s="814"/>
      <c r="AC68" s="814"/>
      <c r="AD68" s="814"/>
      <c r="AE68" s="814"/>
      <c r="AF68" s="814"/>
      <c r="AG68" s="814"/>
      <c r="AH68" s="814"/>
      <c r="AI68" s="814"/>
      <c r="AJ68" s="814"/>
      <c r="AK68" s="814"/>
      <c r="AL68" s="814"/>
      <c r="AM68" s="814"/>
      <c r="AN68" s="814"/>
      <c r="AO68" s="814"/>
      <c r="AP68" s="815"/>
      <c r="AQ68" s="788"/>
      <c r="AR68" s="789"/>
      <c r="AS68" s="816"/>
      <c r="AT68" s="817"/>
      <c r="AU68" s="811"/>
      <c r="AV68" s="811"/>
      <c r="AW68" s="812"/>
      <c r="AX68" s="779"/>
      <c r="AY68" s="780"/>
      <c r="AZ68" s="780"/>
      <c r="BA68" s="780"/>
      <c r="BB68" s="781"/>
      <c r="BC68" s="938" t="str">
        <f t="shared" si="2"/>
        <v/>
      </c>
      <c r="BD68" s="939"/>
      <c r="BE68" s="939"/>
      <c r="BF68" s="939"/>
      <c r="BG68" s="939"/>
      <c r="BH68" s="823"/>
      <c r="BI68" s="824"/>
      <c r="BJ68" s="824"/>
      <c r="BK68" s="824"/>
      <c r="BL68" s="824"/>
      <c r="BM68" s="824"/>
      <c r="BN68" s="824"/>
      <c r="BO68" s="824"/>
      <c r="BP68" s="824"/>
      <c r="BQ68" s="825"/>
      <c r="BS68" s="208">
        <v>54</v>
      </c>
      <c r="BT68" s="242"/>
    </row>
    <row r="69" spans="1:72" ht="32.15" customHeight="1" x14ac:dyDescent="0.2">
      <c r="A69" s="948"/>
      <c r="B69" s="949"/>
      <c r="C69" s="949"/>
      <c r="D69" s="810"/>
      <c r="E69" s="811"/>
      <c r="F69" s="811"/>
      <c r="G69" s="811"/>
      <c r="H69" s="811"/>
      <c r="I69" s="811"/>
      <c r="J69" s="811"/>
      <c r="K69" s="811"/>
      <c r="L69" s="811"/>
      <c r="M69" s="812"/>
      <c r="N69" s="813"/>
      <c r="O69" s="814"/>
      <c r="P69" s="814"/>
      <c r="Q69" s="814"/>
      <c r="R69" s="814"/>
      <c r="S69" s="814"/>
      <c r="T69" s="814"/>
      <c r="U69" s="814"/>
      <c r="V69" s="814"/>
      <c r="W69" s="814"/>
      <c r="X69" s="814"/>
      <c r="Y69" s="814"/>
      <c r="Z69" s="814"/>
      <c r="AA69" s="814"/>
      <c r="AB69" s="814"/>
      <c r="AC69" s="814"/>
      <c r="AD69" s="814"/>
      <c r="AE69" s="814"/>
      <c r="AF69" s="814"/>
      <c r="AG69" s="814"/>
      <c r="AH69" s="814"/>
      <c r="AI69" s="814"/>
      <c r="AJ69" s="814"/>
      <c r="AK69" s="814"/>
      <c r="AL69" s="814"/>
      <c r="AM69" s="814"/>
      <c r="AN69" s="814"/>
      <c r="AO69" s="814"/>
      <c r="AP69" s="815"/>
      <c r="AQ69" s="788"/>
      <c r="AR69" s="789"/>
      <c r="AS69" s="816"/>
      <c r="AT69" s="817"/>
      <c r="AU69" s="811"/>
      <c r="AV69" s="811"/>
      <c r="AW69" s="812"/>
      <c r="AX69" s="779"/>
      <c r="AY69" s="780"/>
      <c r="AZ69" s="780"/>
      <c r="BA69" s="780"/>
      <c r="BB69" s="781"/>
      <c r="BC69" s="938" t="str">
        <f t="shared" si="2"/>
        <v/>
      </c>
      <c r="BD69" s="939"/>
      <c r="BE69" s="939"/>
      <c r="BF69" s="939"/>
      <c r="BG69" s="939"/>
      <c r="BH69" s="823"/>
      <c r="BI69" s="824"/>
      <c r="BJ69" s="824"/>
      <c r="BK69" s="824"/>
      <c r="BL69" s="824"/>
      <c r="BM69" s="824"/>
      <c r="BN69" s="824"/>
      <c r="BO69" s="824"/>
      <c r="BP69" s="824"/>
      <c r="BQ69" s="825"/>
      <c r="BS69" s="208">
        <v>55</v>
      </c>
      <c r="BT69" s="242"/>
    </row>
    <row r="70" spans="1:72" ht="32.15" customHeight="1" x14ac:dyDescent="0.2">
      <c r="A70" s="948"/>
      <c r="B70" s="949"/>
      <c r="C70" s="949"/>
      <c r="D70" s="810"/>
      <c r="E70" s="811"/>
      <c r="F70" s="811"/>
      <c r="G70" s="811"/>
      <c r="H70" s="811"/>
      <c r="I70" s="811"/>
      <c r="J70" s="811"/>
      <c r="K70" s="811"/>
      <c r="L70" s="811"/>
      <c r="M70" s="812"/>
      <c r="N70" s="813"/>
      <c r="O70" s="814"/>
      <c r="P70" s="814"/>
      <c r="Q70" s="814"/>
      <c r="R70" s="814"/>
      <c r="S70" s="814"/>
      <c r="T70" s="814"/>
      <c r="U70" s="814"/>
      <c r="V70" s="814"/>
      <c r="W70" s="814"/>
      <c r="X70" s="814"/>
      <c r="Y70" s="814"/>
      <c r="Z70" s="814"/>
      <c r="AA70" s="814"/>
      <c r="AB70" s="814"/>
      <c r="AC70" s="814"/>
      <c r="AD70" s="814"/>
      <c r="AE70" s="814"/>
      <c r="AF70" s="814"/>
      <c r="AG70" s="814"/>
      <c r="AH70" s="814"/>
      <c r="AI70" s="814"/>
      <c r="AJ70" s="814"/>
      <c r="AK70" s="814"/>
      <c r="AL70" s="814"/>
      <c r="AM70" s="814"/>
      <c r="AN70" s="814"/>
      <c r="AO70" s="814"/>
      <c r="AP70" s="815"/>
      <c r="AQ70" s="788"/>
      <c r="AR70" s="789"/>
      <c r="AS70" s="816"/>
      <c r="AT70" s="817"/>
      <c r="AU70" s="811"/>
      <c r="AV70" s="811"/>
      <c r="AW70" s="812"/>
      <c r="AX70" s="779"/>
      <c r="AY70" s="780"/>
      <c r="AZ70" s="780"/>
      <c r="BA70" s="780"/>
      <c r="BB70" s="781"/>
      <c r="BC70" s="938" t="str">
        <f t="shared" si="2"/>
        <v/>
      </c>
      <c r="BD70" s="939"/>
      <c r="BE70" s="939"/>
      <c r="BF70" s="939"/>
      <c r="BG70" s="939"/>
      <c r="BH70" s="823"/>
      <c r="BI70" s="824"/>
      <c r="BJ70" s="824"/>
      <c r="BK70" s="824"/>
      <c r="BL70" s="824"/>
      <c r="BM70" s="824"/>
      <c r="BN70" s="824"/>
      <c r="BO70" s="824"/>
      <c r="BP70" s="824"/>
      <c r="BQ70" s="825"/>
      <c r="BS70" s="208">
        <v>56</v>
      </c>
      <c r="BT70" s="242"/>
    </row>
    <row r="71" spans="1:72" ht="32.15" customHeight="1" x14ac:dyDescent="0.2">
      <c r="A71" s="948"/>
      <c r="B71" s="949"/>
      <c r="C71" s="949"/>
      <c r="D71" s="810"/>
      <c r="E71" s="811"/>
      <c r="F71" s="811"/>
      <c r="G71" s="811"/>
      <c r="H71" s="811"/>
      <c r="I71" s="811"/>
      <c r="J71" s="811"/>
      <c r="K71" s="811"/>
      <c r="L71" s="811"/>
      <c r="M71" s="812"/>
      <c r="N71" s="813"/>
      <c r="O71" s="814"/>
      <c r="P71" s="814"/>
      <c r="Q71" s="814"/>
      <c r="R71" s="814"/>
      <c r="S71" s="814"/>
      <c r="T71" s="814"/>
      <c r="U71" s="814"/>
      <c r="V71" s="814"/>
      <c r="W71" s="814"/>
      <c r="X71" s="814"/>
      <c r="Y71" s="814"/>
      <c r="Z71" s="814"/>
      <c r="AA71" s="814"/>
      <c r="AB71" s="814"/>
      <c r="AC71" s="814"/>
      <c r="AD71" s="814"/>
      <c r="AE71" s="814"/>
      <c r="AF71" s="814"/>
      <c r="AG71" s="814"/>
      <c r="AH71" s="814"/>
      <c r="AI71" s="814"/>
      <c r="AJ71" s="814"/>
      <c r="AK71" s="814"/>
      <c r="AL71" s="814"/>
      <c r="AM71" s="814"/>
      <c r="AN71" s="814"/>
      <c r="AO71" s="814"/>
      <c r="AP71" s="815"/>
      <c r="AQ71" s="788"/>
      <c r="AR71" s="789"/>
      <c r="AS71" s="816"/>
      <c r="AT71" s="817"/>
      <c r="AU71" s="811"/>
      <c r="AV71" s="811"/>
      <c r="AW71" s="812"/>
      <c r="AX71" s="779"/>
      <c r="AY71" s="780"/>
      <c r="AZ71" s="780"/>
      <c r="BA71" s="780"/>
      <c r="BB71" s="781"/>
      <c r="BC71" s="938" t="str">
        <f t="shared" si="2"/>
        <v/>
      </c>
      <c r="BD71" s="939"/>
      <c r="BE71" s="939"/>
      <c r="BF71" s="939"/>
      <c r="BG71" s="939"/>
      <c r="BH71" s="823"/>
      <c r="BI71" s="824"/>
      <c r="BJ71" s="824"/>
      <c r="BK71" s="824"/>
      <c r="BL71" s="824"/>
      <c r="BM71" s="824"/>
      <c r="BN71" s="824"/>
      <c r="BO71" s="824"/>
      <c r="BP71" s="824"/>
      <c r="BQ71" s="825"/>
      <c r="BS71" s="208">
        <v>57</v>
      </c>
      <c r="BT71" s="242"/>
    </row>
    <row r="72" spans="1:72" ht="32.15" customHeight="1" x14ac:dyDescent="0.2">
      <c r="A72" s="948"/>
      <c r="B72" s="949"/>
      <c r="C72" s="949"/>
      <c r="D72" s="810"/>
      <c r="E72" s="811"/>
      <c r="F72" s="811"/>
      <c r="G72" s="811"/>
      <c r="H72" s="811"/>
      <c r="I72" s="811"/>
      <c r="J72" s="811"/>
      <c r="K72" s="811"/>
      <c r="L72" s="811"/>
      <c r="M72" s="812"/>
      <c r="N72" s="813"/>
      <c r="O72" s="814"/>
      <c r="P72" s="814"/>
      <c r="Q72" s="814"/>
      <c r="R72" s="814"/>
      <c r="S72" s="814"/>
      <c r="T72" s="814"/>
      <c r="U72" s="814"/>
      <c r="V72" s="814"/>
      <c r="W72" s="814"/>
      <c r="X72" s="814"/>
      <c r="Y72" s="814"/>
      <c r="Z72" s="814"/>
      <c r="AA72" s="814"/>
      <c r="AB72" s="814"/>
      <c r="AC72" s="814"/>
      <c r="AD72" s="814"/>
      <c r="AE72" s="814"/>
      <c r="AF72" s="814"/>
      <c r="AG72" s="814"/>
      <c r="AH72" s="814"/>
      <c r="AI72" s="814"/>
      <c r="AJ72" s="814"/>
      <c r="AK72" s="814"/>
      <c r="AL72" s="814"/>
      <c r="AM72" s="814"/>
      <c r="AN72" s="814"/>
      <c r="AO72" s="814"/>
      <c r="AP72" s="815"/>
      <c r="AQ72" s="788"/>
      <c r="AR72" s="789"/>
      <c r="AS72" s="816"/>
      <c r="AT72" s="817"/>
      <c r="AU72" s="811"/>
      <c r="AV72" s="811"/>
      <c r="AW72" s="812"/>
      <c r="AX72" s="779"/>
      <c r="AY72" s="780"/>
      <c r="AZ72" s="780"/>
      <c r="BA72" s="780"/>
      <c r="BB72" s="781"/>
      <c r="BC72" s="938" t="str">
        <f t="shared" si="2"/>
        <v/>
      </c>
      <c r="BD72" s="939"/>
      <c r="BE72" s="939"/>
      <c r="BF72" s="939"/>
      <c r="BG72" s="939"/>
      <c r="BH72" s="823"/>
      <c r="BI72" s="824"/>
      <c r="BJ72" s="824"/>
      <c r="BK72" s="824"/>
      <c r="BL72" s="824"/>
      <c r="BM72" s="824"/>
      <c r="BN72" s="824"/>
      <c r="BO72" s="824"/>
      <c r="BP72" s="824"/>
      <c r="BQ72" s="825"/>
      <c r="BS72" s="208">
        <v>58</v>
      </c>
      <c r="BT72" s="242"/>
    </row>
    <row r="73" spans="1:72" ht="32.15" customHeight="1" x14ac:dyDescent="0.2">
      <c r="A73" s="948"/>
      <c r="B73" s="949"/>
      <c r="C73" s="949"/>
      <c r="D73" s="810"/>
      <c r="E73" s="811"/>
      <c r="F73" s="811"/>
      <c r="G73" s="811"/>
      <c r="H73" s="811"/>
      <c r="I73" s="811"/>
      <c r="J73" s="811"/>
      <c r="K73" s="811"/>
      <c r="L73" s="811"/>
      <c r="M73" s="812"/>
      <c r="N73" s="813"/>
      <c r="O73" s="814"/>
      <c r="P73" s="814"/>
      <c r="Q73" s="814"/>
      <c r="R73" s="814"/>
      <c r="S73" s="814"/>
      <c r="T73" s="814"/>
      <c r="U73" s="814"/>
      <c r="V73" s="814"/>
      <c r="W73" s="814"/>
      <c r="X73" s="814"/>
      <c r="Y73" s="814"/>
      <c r="Z73" s="814"/>
      <c r="AA73" s="814"/>
      <c r="AB73" s="814"/>
      <c r="AC73" s="814"/>
      <c r="AD73" s="814"/>
      <c r="AE73" s="814"/>
      <c r="AF73" s="814"/>
      <c r="AG73" s="814"/>
      <c r="AH73" s="814"/>
      <c r="AI73" s="814"/>
      <c r="AJ73" s="814"/>
      <c r="AK73" s="814"/>
      <c r="AL73" s="814"/>
      <c r="AM73" s="814"/>
      <c r="AN73" s="814"/>
      <c r="AO73" s="814"/>
      <c r="AP73" s="815"/>
      <c r="AQ73" s="788"/>
      <c r="AR73" s="789"/>
      <c r="AS73" s="816"/>
      <c r="AT73" s="817"/>
      <c r="AU73" s="811"/>
      <c r="AV73" s="811"/>
      <c r="AW73" s="812"/>
      <c r="AX73" s="779"/>
      <c r="AY73" s="780"/>
      <c r="AZ73" s="780"/>
      <c r="BA73" s="780"/>
      <c r="BB73" s="781"/>
      <c r="BC73" s="938" t="str">
        <f t="shared" si="2"/>
        <v/>
      </c>
      <c r="BD73" s="939"/>
      <c r="BE73" s="939"/>
      <c r="BF73" s="939"/>
      <c r="BG73" s="939"/>
      <c r="BH73" s="823"/>
      <c r="BI73" s="824"/>
      <c r="BJ73" s="824"/>
      <c r="BK73" s="824"/>
      <c r="BL73" s="824"/>
      <c r="BM73" s="824"/>
      <c r="BN73" s="824"/>
      <c r="BO73" s="824"/>
      <c r="BP73" s="824"/>
      <c r="BQ73" s="825"/>
      <c r="BS73" s="208">
        <v>59</v>
      </c>
      <c r="BT73" s="242"/>
    </row>
    <row r="74" spans="1:72" ht="32.15" customHeight="1" x14ac:dyDescent="0.2">
      <c r="A74" s="948"/>
      <c r="B74" s="949"/>
      <c r="C74" s="949"/>
      <c r="D74" s="810"/>
      <c r="E74" s="811"/>
      <c r="F74" s="811"/>
      <c r="G74" s="811"/>
      <c r="H74" s="811"/>
      <c r="I74" s="811"/>
      <c r="J74" s="811"/>
      <c r="K74" s="811"/>
      <c r="L74" s="811"/>
      <c r="M74" s="812"/>
      <c r="N74" s="813"/>
      <c r="O74" s="814"/>
      <c r="P74" s="814"/>
      <c r="Q74" s="814"/>
      <c r="R74" s="814"/>
      <c r="S74" s="814"/>
      <c r="T74" s="814"/>
      <c r="U74" s="814"/>
      <c r="V74" s="814"/>
      <c r="W74" s="814"/>
      <c r="X74" s="814"/>
      <c r="Y74" s="814"/>
      <c r="Z74" s="814"/>
      <c r="AA74" s="814"/>
      <c r="AB74" s="814"/>
      <c r="AC74" s="814"/>
      <c r="AD74" s="814"/>
      <c r="AE74" s="814"/>
      <c r="AF74" s="814"/>
      <c r="AG74" s="814"/>
      <c r="AH74" s="814"/>
      <c r="AI74" s="814"/>
      <c r="AJ74" s="814"/>
      <c r="AK74" s="814"/>
      <c r="AL74" s="814"/>
      <c r="AM74" s="814"/>
      <c r="AN74" s="814"/>
      <c r="AO74" s="814"/>
      <c r="AP74" s="815"/>
      <c r="AQ74" s="788"/>
      <c r="AR74" s="789"/>
      <c r="AS74" s="816"/>
      <c r="AT74" s="817"/>
      <c r="AU74" s="811"/>
      <c r="AV74" s="811"/>
      <c r="AW74" s="812"/>
      <c r="AX74" s="779"/>
      <c r="AY74" s="780"/>
      <c r="AZ74" s="780"/>
      <c r="BA74" s="780"/>
      <c r="BB74" s="781"/>
      <c r="BC74" s="938" t="str">
        <f t="shared" si="2"/>
        <v/>
      </c>
      <c r="BD74" s="939"/>
      <c r="BE74" s="939"/>
      <c r="BF74" s="939"/>
      <c r="BG74" s="939"/>
      <c r="BH74" s="823"/>
      <c r="BI74" s="824"/>
      <c r="BJ74" s="824"/>
      <c r="BK74" s="824"/>
      <c r="BL74" s="824"/>
      <c r="BM74" s="824"/>
      <c r="BN74" s="824"/>
      <c r="BO74" s="824"/>
      <c r="BP74" s="824"/>
      <c r="BQ74" s="825"/>
      <c r="BS74" s="208">
        <v>60</v>
      </c>
      <c r="BT74" s="242"/>
    </row>
    <row r="75" spans="1:72" ht="32.15" customHeight="1" x14ac:dyDescent="0.2">
      <c r="A75" s="948"/>
      <c r="B75" s="949"/>
      <c r="C75" s="949"/>
      <c r="D75" s="810"/>
      <c r="E75" s="811"/>
      <c r="F75" s="811"/>
      <c r="G75" s="811"/>
      <c r="H75" s="811"/>
      <c r="I75" s="811"/>
      <c r="J75" s="811"/>
      <c r="K75" s="811"/>
      <c r="L75" s="811"/>
      <c r="M75" s="812"/>
      <c r="N75" s="813"/>
      <c r="O75" s="814"/>
      <c r="P75" s="814"/>
      <c r="Q75" s="814"/>
      <c r="R75" s="814"/>
      <c r="S75" s="814"/>
      <c r="T75" s="814"/>
      <c r="U75" s="814"/>
      <c r="V75" s="814"/>
      <c r="W75" s="814"/>
      <c r="X75" s="814"/>
      <c r="Y75" s="814"/>
      <c r="Z75" s="814"/>
      <c r="AA75" s="814"/>
      <c r="AB75" s="814"/>
      <c r="AC75" s="814"/>
      <c r="AD75" s="814"/>
      <c r="AE75" s="814"/>
      <c r="AF75" s="814"/>
      <c r="AG75" s="814"/>
      <c r="AH75" s="814"/>
      <c r="AI75" s="814"/>
      <c r="AJ75" s="814"/>
      <c r="AK75" s="814"/>
      <c r="AL75" s="814"/>
      <c r="AM75" s="814"/>
      <c r="AN75" s="814"/>
      <c r="AO75" s="814"/>
      <c r="AP75" s="815"/>
      <c r="AQ75" s="788"/>
      <c r="AR75" s="789"/>
      <c r="AS75" s="816"/>
      <c r="AT75" s="817"/>
      <c r="AU75" s="811"/>
      <c r="AV75" s="811"/>
      <c r="AW75" s="812"/>
      <c r="AX75" s="779"/>
      <c r="AY75" s="780"/>
      <c r="AZ75" s="780"/>
      <c r="BA75" s="780"/>
      <c r="BB75" s="781"/>
      <c r="BC75" s="938" t="str">
        <f t="shared" si="2"/>
        <v/>
      </c>
      <c r="BD75" s="939"/>
      <c r="BE75" s="939"/>
      <c r="BF75" s="939"/>
      <c r="BG75" s="939"/>
      <c r="BH75" s="823"/>
      <c r="BI75" s="824"/>
      <c r="BJ75" s="824"/>
      <c r="BK75" s="824"/>
      <c r="BL75" s="824"/>
      <c r="BM75" s="824"/>
      <c r="BN75" s="824"/>
      <c r="BO75" s="824"/>
      <c r="BP75" s="824"/>
      <c r="BQ75" s="825"/>
      <c r="BS75" s="208">
        <v>61</v>
      </c>
      <c r="BT75" s="242"/>
    </row>
    <row r="76" spans="1:72" ht="32.15" customHeight="1" outlineLevel="1" x14ac:dyDescent="0.2">
      <c r="A76" s="948"/>
      <c r="B76" s="949"/>
      <c r="C76" s="949"/>
      <c r="D76" s="810"/>
      <c r="E76" s="811"/>
      <c r="F76" s="811"/>
      <c r="G76" s="811"/>
      <c r="H76" s="811"/>
      <c r="I76" s="811"/>
      <c r="J76" s="811"/>
      <c r="K76" s="811"/>
      <c r="L76" s="811"/>
      <c r="M76" s="812"/>
      <c r="N76" s="813"/>
      <c r="O76" s="814"/>
      <c r="P76" s="814"/>
      <c r="Q76" s="814"/>
      <c r="R76" s="814"/>
      <c r="S76" s="814"/>
      <c r="T76" s="814"/>
      <c r="U76" s="814"/>
      <c r="V76" s="814"/>
      <c r="W76" s="814"/>
      <c r="X76" s="814"/>
      <c r="Y76" s="814"/>
      <c r="Z76" s="814"/>
      <c r="AA76" s="814"/>
      <c r="AB76" s="814"/>
      <c r="AC76" s="814"/>
      <c r="AD76" s="814"/>
      <c r="AE76" s="814"/>
      <c r="AF76" s="814"/>
      <c r="AG76" s="814"/>
      <c r="AH76" s="814"/>
      <c r="AI76" s="814"/>
      <c r="AJ76" s="814"/>
      <c r="AK76" s="814"/>
      <c r="AL76" s="814"/>
      <c r="AM76" s="814"/>
      <c r="AN76" s="814"/>
      <c r="AO76" s="814"/>
      <c r="AP76" s="815"/>
      <c r="AQ76" s="788"/>
      <c r="AR76" s="789"/>
      <c r="AS76" s="816"/>
      <c r="AT76" s="817"/>
      <c r="AU76" s="811"/>
      <c r="AV76" s="811"/>
      <c r="AW76" s="812"/>
      <c r="AX76" s="779"/>
      <c r="AY76" s="780"/>
      <c r="AZ76" s="780"/>
      <c r="BA76" s="780"/>
      <c r="BB76" s="781"/>
      <c r="BC76" s="938" t="str">
        <f t="shared" si="2"/>
        <v/>
      </c>
      <c r="BD76" s="939"/>
      <c r="BE76" s="939"/>
      <c r="BF76" s="939"/>
      <c r="BG76" s="939"/>
      <c r="BH76" s="823"/>
      <c r="BI76" s="824"/>
      <c r="BJ76" s="824"/>
      <c r="BK76" s="824"/>
      <c r="BL76" s="824"/>
      <c r="BM76" s="824"/>
      <c r="BN76" s="824"/>
      <c r="BO76" s="824"/>
      <c r="BP76" s="824"/>
      <c r="BQ76" s="825"/>
      <c r="BS76" s="208">
        <v>62</v>
      </c>
      <c r="BT76" s="242"/>
    </row>
    <row r="77" spans="1:72" ht="32.15" customHeight="1" outlineLevel="1" x14ac:dyDescent="0.2">
      <c r="A77" s="948"/>
      <c r="B77" s="949"/>
      <c r="C77" s="949"/>
      <c r="D77" s="810"/>
      <c r="E77" s="811"/>
      <c r="F77" s="811"/>
      <c r="G77" s="811"/>
      <c r="H77" s="811"/>
      <c r="I77" s="811"/>
      <c r="J77" s="811"/>
      <c r="K77" s="811"/>
      <c r="L77" s="811"/>
      <c r="M77" s="812"/>
      <c r="N77" s="813"/>
      <c r="O77" s="814"/>
      <c r="P77" s="814"/>
      <c r="Q77" s="814"/>
      <c r="R77" s="814"/>
      <c r="S77" s="814"/>
      <c r="T77" s="814"/>
      <c r="U77" s="814"/>
      <c r="V77" s="814"/>
      <c r="W77" s="814"/>
      <c r="X77" s="814"/>
      <c r="Y77" s="814"/>
      <c r="Z77" s="814"/>
      <c r="AA77" s="814"/>
      <c r="AB77" s="814"/>
      <c r="AC77" s="814"/>
      <c r="AD77" s="814"/>
      <c r="AE77" s="814"/>
      <c r="AF77" s="814"/>
      <c r="AG77" s="814"/>
      <c r="AH77" s="814"/>
      <c r="AI77" s="814"/>
      <c r="AJ77" s="814"/>
      <c r="AK77" s="814"/>
      <c r="AL77" s="814"/>
      <c r="AM77" s="814"/>
      <c r="AN77" s="814"/>
      <c r="AO77" s="814"/>
      <c r="AP77" s="815"/>
      <c r="AQ77" s="788"/>
      <c r="AR77" s="789"/>
      <c r="AS77" s="816"/>
      <c r="AT77" s="817"/>
      <c r="AU77" s="811"/>
      <c r="AV77" s="811"/>
      <c r="AW77" s="812"/>
      <c r="AX77" s="779"/>
      <c r="AY77" s="780"/>
      <c r="AZ77" s="780"/>
      <c r="BA77" s="780"/>
      <c r="BB77" s="781"/>
      <c r="BC77" s="938" t="str">
        <f t="shared" si="2"/>
        <v/>
      </c>
      <c r="BD77" s="939"/>
      <c r="BE77" s="939"/>
      <c r="BF77" s="939"/>
      <c r="BG77" s="939"/>
      <c r="BH77" s="823"/>
      <c r="BI77" s="824"/>
      <c r="BJ77" s="824"/>
      <c r="BK77" s="824"/>
      <c r="BL77" s="824"/>
      <c r="BM77" s="824"/>
      <c r="BN77" s="824"/>
      <c r="BO77" s="824"/>
      <c r="BP77" s="824"/>
      <c r="BQ77" s="825"/>
      <c r="BS77" s="208">
        <v>63</v>
      </c>
      <c r="BT77" s="242"/>
    </row>
    <row r="78" spans="1:72" ht="32.15" customHeight="1" outlineLevel="1" x14ac:dyDescent="0.2">
      <c r="A78" s="948"/>
      <c r="B78" s="949"/>
      <c r="C78" s="949"/>
      <c r="D78" s="810"/>
      <c r="E78" s="811"/>
      <c r="F78" s="811"/>
      <c r="G78" s="811"/>
      <c r="H78" s="811"/>
      <c r="I78" s="811"/>
      <c r="J78" s="811"/>
      <c r="K78" s="811"/>
      <c r="L78" s="811"/>
      <c r="M78" s="812"/>
      <c r="N78" s="813"/>
      <c r="O78" s="814"/>
      <c r="P78" s="814"/>
      <c r="Q78" s="814"/>
      <c r="R78" s="814"/>
      <c r="S78" s="814"/>
      <c r="T78" s="814"/>
      <c r="U78" s="814"/>
      <c r="V78" s="814"/>
      <c r="W78" s="814"/>
      <c r="X78" s="814"/>
      <c r="Y78" s="814"/>
      <c r="Z78" s="814"/>
      <c r="AA78" s="814"/>
      <c r="AB78" s="814"/>
      <c r="AC78" s="814"/>
      <c r="AD78" s="814"/>
      <c r="AE78" s="814"/>
      <c r="AF78" s="814"/>
      <c r="AG78" s="814"/>
      <c r="AH78" s="814"/>
      <c r="AI78" s="814"/>
      <c r="AJ78" s="814"/>
      <c r="AK78" s="814"/>
      <c r="AL78" s="814"/>
      <c r="AM78" s="814"/>
      <c r="AN78" s="814"/>
      <c r="AO78" s="814"/>
      <c r="AP78" s="815"/>
      <c r="AQ78" s="788"/>
      <c r="AR78" s="789"/>
      <c r="AS78" s="816"/>
      <c r="AT78" s="817"/>
      <c r="AU78" s="811"/>
      <c r="AV78" s="811"/>
      <c r="AW78" s="812"/>
      <c r="AX78" s="779"/>
      <c r="AY78" s="780"/>
      <c r="AZ78" s="780"/>
      <c r="BA78" s="780"/>
      <c r="BB78" s="781"/>
      <c r="BC78" s="938" t="str">
        <f t="shared" si="2"/>
        <v/>
      </c>
      <c r="BD78" s="939"/>
      <c r="BE78" s="939"/>
      <c r="BF78" s="939"/>
      <c r="BG78" s="939"/>
      <c r="BH78" s="823"/>
      <c r="BI78" s="824"/>
      <c r="BJ78" s="824"/>
      <c r="BK78" s="824"/>
      <c r="BL78" s="824"/>
      <c r="BM78" s="824"/>
      <c r="BN78" s="824"/>
      <c r="BO78" s="824"/>
      <c r="BP78" s="824"/>
      <c r="BQ78" s="825"/>
      <c r="BS78" s="208">
        <v>64</v>
      </c>
      <c r="BT78" s="242"/>
    </row>
    <row r="79" spans="1:72" ht="32.15" customHeight="1" outlineLevel="1" x14ac:dyDescent="0.2">
      <c r="A79" s="948"/>
      <c r="B79" s="949"/>
      <c r="C79" s="949"/>
      <c r="D79" s="810"/>
      <c r="E79" s="811"/>
      <c r="F79" s="811"/>
      <c r="G79" s="811"/>
      <c r="H79" s="811"/>
      <c r="I79" s="811"/>
      <c r="J79" s="811"/>
      <c r="K79" s="811"/>
      <c r="L79" s="811"/>
      <c r="M79" s="812"/>
      <c r="N79" s="813"/>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814"/>
      <c r="AP79" s="815"/>
      <c r="AQ79" s="788"/>
      <c r="AR79" s="789"/>
      <c r="AS79" s="816"/>
      <c r="AT79" s="817"/>
      <c r="AU79" s="811"/>
      <c r="AV79" s="811"/>
      <c r="AW79" s="812"/>
      <c r="AX79" s="779"/>
      <c r="AY79" s="780"/>
      <c r="AZ79" s="780"/>
      <c r="BA79" s="780"/>
      <c r="BB79" s="781"/>
      <c r="BC79" s="938" t="str">
        <f t="shared" si="2"/>
        <v/>
      </c>
      <c r="BD79" s="939"/>
      <c r="BE79" s="939"/>
      <c r="BF79" s="939"/>
      <c r="BG79" s="939"/>
      <c r="BH79" s="823"/>
      <c r="BI79" s="824"/>
      <c r="BJ79" s="824"/>
      <c r="BK79" s="824"/>
      <c r="BL79" s="824"/>
      <c r="BM79" s="824"/>
      <c r="BN79" s="824"/>
      <c r="BO79" s="824"/>
      <c r="BP79" s="824"/>
      <c r="BQ79" s="825"/>
      <c r="BS79" s="208">
        <v>65</v>
      </c>
      <c r="BT79" s="242"/>
    </row>
    <row r="80" spans="1:72" ht="32.15" customHeight="1" outlineLevel="1" x14ac:dyDescent="0.2">
      <c r="A80" s="948"/>
      <c r="B80" s="949"/>
      <c r="C80" s="949"/>
      <c r="D80" s="887"/>
      <c r="E80" s="888"/>
      <c r="F80" s="888"/>
      <c r="G80" s="888"/>
      <c r="H80" s="888"/>
      <c r="I80" s="888"/>
      <c r="J80" s="888"/>
      <c r="K80" s="888"/>
      <c r="L80" s="888"/>
      <c r="M80" s="889"/>
      <c r="N80" s="890"/>
      <c r="O80" s="891"/>
      <c r="P80" s="891"/>
      <c r="Q80" s="891"/>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2"/>
      <c r="AQ80" s="865"/>
      <c r="AR80" s="866"/>
      <c r="AS80" s="893"/>
      <c r="AT80" s="940"/>
      <c r="AU80" s="941"/>
      <c r="AV80" s="941"/>
      <c r="AW80" s="942"/>
      <c r="AX80" s="782"/>
      <c r="AY80" s="783"/>
      <c r="AZ80" s="783"/>
      <c r="BA80" s="783"/>
      <c r="BB80" s="784"/>
      <c r="BC80" s="935" t="str">
        <f t="shared" si="2"/>
        <v/>
      </c>
      <c r="BD80" s="936"/>
      <c r="BE80" s="936"/>
      <c r="BF80" s="936"/>
      <c r="BG80" s="937"/>
      <c r="BH80" s="793"/>
      <c r="BI80" s="794"/>
      <c r="BJ80" s="794"/>
      <c r="BK80" s="794"/>
      <c r="BL80" s="794"/>
      <c r="BM80" s="794"/>
      <c r="BN80" s="794"/>
      <c r="BO80" s="794"/>
      <c r="BP80" s="794"/>
      <c r="BQ80" s="795"/>
      <c r="BS80" s="208">
        <v>66</v>
      </c>
      <c r="BT80" s="242"/>
    </row>
    <row r="81" spans="1:72" ht="32.15" customHeight="1" thickBot="1" x14ac:dyDescent="0.25">
      <c r="A81" s="950"/>
      <c r="B81" s="951"/>
      <c r="C81" s="951"/>
      <c r="D81" s="924" t="s">
        <v>73</v>
      </c>
      <c r="E81" s="925"/>
      <c r="F81" s="925"/>
      <c r="G81" s="925"/>
      <c r="H81" s="925"/>
      <c r="I81" s="925"/>
      <c r="J81" s="925"/>
      <c r="K81" s="925"/>
      <c r="L81" s="925"/>
      <c r="M81" s="925"/>
      <c r="N81" s="925"/>
      <c r="O81" s="925"/>
      <c r="P81" s="925"/>
      <c r="Q81" s="925"/>
      <c r="R81" s="925"/>
      <c r="S81" s="925"/>
      <c r="T81" s="925"/>
      <c r="U81" s="925"/>
      <c r="V81" s="925"/>
      <c r="W81" s="925"/>
      <c r="X81" s="925"/>
      <c r="Y81" s="925"/>
      <c r="Z81" s="925"/>
      <c r="AA81" s="925"/>
      <c r="AB81" s="925"/>
      <c r="AC81" s="925"/>
      <c r="AD81" s="925"/>
      <c r="AE81" s="925"/>
      <c r="AF81" s="925"/>
      <c r="AG81" s="925"/>
      <c r="AH81" s="925"/>
      <c r="AI81" s="925"/>
      <c r="AJ81" s="925"/>
      <c r="AK81" s="925"/>
      <c r="AL81" s="925"/>
      <c r="AM81" s="925"/>
      <c r="AN81" s="925"/>
      <c r="AO81" s="925"/>
      <c r="AP81" s="925"/>
      <c r="AQ81" s="925"/>
      <c r="AR81" s="925"/>
      <c r="AS81" s="925"/>
      <c r="AT81" s="925"/>
      <c r="AU81" s="925"/>
      <c r="AV81" s="925"/>
      <c r="AW81" s="925"/>
      <c r="AX81" s="925"/>
      <c r="AY81" s="925"/>
      <c r="AZ81" s="925"/>
      <c r="BA81" s="925"/>
      <c r="BB81" s="926"/>
      <c r="BC81" s="927">
        <f>SUM(BC66:BG80)</f>
        <v>0</v>
      </c>
      <c r="BD81" s="928"/>
      <c r="BE81" s="928"/>
      <c r="BF81" s="928"/>
      <c r="BG81" s="928"/>
      <c r="BH81" s="801"/>
      <c r="BI81" s="802"/>
      <c r="BJ81" s="802"/>
      <c r="BK81" s="802"/>
      <c r="BL81" s="802"/>
      <c r="BM81" s="802"/>
      <c r="BN81" s="802"/>
      <c r="BO81" s="802"/>
      <c r="BP81" s="802"/>
      <c r="BQ81" s="803"/>
      <c r="BS81" s="208">
        <v>67</v>
      </c>
      <c r="BT81" s="242"/>
    </row>
    <row r="82" spans="1:72" ht="32.15" customHeight="1" thickBot="1" x14ac:dyDescent="0.25">
      <c r="A82" s="301"/>
      <c r="B82" s="317"/>
      <c r="C82" s="317"/>
      <c r="D82" s="318"/>
      <c r="E82" s="318"/>
      <c r="F82" s="318"/>
      <c r="G82" s="318"/>
      <c r="H82" s="318"/>
      <c r="I82" s="318"/>
      <c r="J82" s="318"/>
      <c r="K82" s="318"/>
      <c r="L82" s="318"/>
      <c r="M82" s="318"/>
      <c r="N82" s="318"/>
      <c r="O82" s="318"/>
      <c r="P82" s="318"/>
      <c r="Q82" s="318"/>
      <c r="R82" s="318"/>
      <c r="S82" s="318"/>
      <c r="T82" s="318"/>
      <c r="U82" s="318"/>
      <c r="V82" s="318"/>
      <c r="W82" s="318"/>
      <c r="X82" s="318"/>
      <c r="Y82" s="318"/>
      <c r="Z82" s="318"/>
      <c r="AA82" s="318"/>
      <c r="AB82" s="318"/>
      <c r="AC82" s="318"/>
      <c r="AD82" s="318"/>
      <c r="AE82" s="318"/>
      <c r="AF82" s="318"/>
      <c r="AG82" s="318"/>
      <c r="AH82" s="318"/>
      <c r="AI82" s="318"/>
      <c r="AJ82" s="318"/>
      <c r="AK82" s="318"/>
      <c r="AL82" s="318"/>
      <c r="AM82" s="318"/>
      <c r="AN82" s="318"/>
      <c r="AO82" s="318"/>
      <c r="AP82" s="318"/>
      <c r="AQ82" s="318"/>
      <c r="AR82" s="318"/>
      <c r="AS82" s="318"/>
      <c r="AT82" s="318"/>
      <c r="AU82" s="318"/>
      <c r="AV82" s="318"/>
      <c r="AW82" s="318"/>
      <c r="AX82" s="318"/>
      <c r="AY82" s="318"/>
      <c r="AZ82" s="318"/>
      <c r="BA82" s="318"/>
      <c r="BB82" s="318"/>
      <c r="BC82" s="277"/>
      <c r="BD82" s="277"/>
      <c r="BE82" s="277"/>
      <c r="BF82" s="277"/>
      <c r="BG82" s="277"/>
      <c r="BH82" s="277"/>
      <c r="BI82" s="277"/>
      <c r="BJ82" s="277"/>
      <c r="BK82" s="277"/>
      <c r="BL82" s="277"/>
      <c r="BM82" s="277"/>
      <c r="BN82" s="277"/>
      <c r="BO82" s="277"/>
      <c r="BP82" s="277"/>
      <c r="BQ82" s="277"/>
      <c r="BS82" s="50"/>
      <c r="BT82" s="316"/>
    </row>
    <row r="83" spans="1:72" ht="32.15" customHeight="1" thickBot="1" x14ac:dyDescent="0.25">
      <c r="A83" s="929" t="s">
        <v>105</v>
      </c>
      <c r="B83" s="930"/>
      <c r="C83" s="930"/>
      <c r="D83" s="930"/>
      <c r="E83" s="930"/>
      <c r="F83" s="930"/>
      <c r="G83" s="930"/>
      <c r="H83" s="930"/>
      <c r="I83" s="930"/>
      <c r="J83" s="930"/>
      <c r="K83" s="930"/>
      <c r="L83" s="930"/>
      <c r="M83" s="930"/>
      <c r="N83" s="930"/>
      <c r="O83" s="930"/>
      <c r="P83" s="930"/>
      <c r="Q83" s="930"/>
      <c r="R83" s="930"/>
      <c r="S83" s="930"/>
      <c r="T83" s="930"/>
      <c r="U83" s="930"/>
      <c r="V83" s="930"/>
      <c r="W83" s="930"/>
      <c r="X83" s="930"/>
      <c r="Y83" s="930"/>
      <c r="Z83" s="930"/>
      <c r="AA83" s="930"/>
      <c r="AB83" s="930"/>
      <c r="AC83" s="930"/>
      <c r="AD83" s="930"/>
      <c r="AE83" s="930"/>
      <c r="AF83" s="930"/>
      <c r="AG83" s="930"/>
      <c r="AH83" s="930"/>
      <c r="AI83" s="930"/>
      <c r="AJ83" s="930"/>
      <c r="AK83" s="930"/>
      <c r="AL83" s="930"/>
      <c r="AM83" s="930"/>
      <c r="AN83" s="930"/>
      <c r="AO83" s="930"/>
      <c r="AP83" s="930"/>
      <c r="AQ83" s="930"/>
      <c r="AR83" s="930"/>
      <c r="AS83" s="930"/>
      <c r="AT83" s="930"/>
      <c r="AU83" s="930"/>
      <c r="AV83" s="930"/>
      <c r="AW83" s="930"/>
      <c r="AX83" s="930"/>
      <c r="AY83" s="930"/>
      <c r="AZ83" s="930"/>
      <c r="BA83" s="930"/>
      <c r="BB83" s="931"/>
      <c r="BC83" s="932">
        <f>SUM(BC62+BC81)</f>
        <v>0</v>
      </c>
      <c r="BD83" s="933"/>
      <c r="BE83" s="933"/>
      <c r="BF83" s="933"/>
      <c r="BG83" s="934"/>
      <c r="BH83" s="320"/>
      <c r="BI83" s="320"/>
      <c r="BJ83" s="320"/>
      <c r="BK83" s="320"/>
      <c r="BL83" s="320"/>
      <c r="BM83" s="320"/>
      <c r="BN83" s="320"/>
      <c r="BO83" s="320"/>
      <c r="BP83" s="320"/>
      <c r="BQ83" s="320"/>
      <c r="BS83" s="208">
        <v>68</v>
      </c>
      <c r="BT83" s="242"/>
    </row>
    <row r="84" spans="1:72" ht="17.25" customHeight="1" x14ac:dyDescent="0.2">
      <c r="A84" s="271"/>
      <c r="B84" s="271"/>
      <c r="C84" s="271"/>
      <c r="D84" s="271"/>
      <c r="E84" s="271"/>
      <c r="F84" s="271"/>
      <c r="G84" s="271"/>
      <c r="H84" s="271"/>
      <c r="I84" s="271"/>
      <c r="J84" s="271"/>
      <c r="K84" s="271"/>
      <c r="L84" s="271"/>
      <c r="M84" s="271"/>
      <c r="N84" s="271"/>
      <c r="O84" s="271"/>
      <c r="P84" s="271"/>
      <c r="Q84" s="271"/>
      <c r="R84" s="271"/>
      <c r="S84" s="271"/>
      <c r="T84" s="271"/>
      <c r="U84" s="271"/>
      <c r="V84" s="271"/>
      <c r="W84" s="271"/>
      <c r="X84" s="271"/>
      <c r="Y84" s="271"/>
      <c r="Z84" s="271"/>
      <c r="AA84" s="271"/>
      <c r="AB84" s="271"/>
      <c r="AC84" s="271"/>
      <c r="AD84" s="271"/>
      <c r="AE84" s="271"/>
      <c r="AF84" s="271"/>
      <c r="AG84" s="271"/>
      <c r="AH84" s="271"/>
      <c r="AI84" s="271"/>
      <c r="AJ84" s="271"/>
      <c r="AK84" s="271"/>
      <c r="AL84" s="271"/>
      <c r="AM84" s="271"/>
      <c r="AN84" s="271"/>
      <c r="AO84" s="271"/>
      <c r="AP84" s="271"/>
      <c r="AQ84" s="271"/>
      <c r="AR84" s="271"/>
      <c r="AS84" s="271"/>
      <c r="AT84" s="271"/>
      <c r="AU84" s="271"/>
      <c r="AV84" s="271"/>
      <c r="AW84" s="271"/>
      <c r="AX84" s="271"/>
      <c r="AY84" s="271"/>
      <c r="AZ84" s="271"/>
      <c r="BA84" s="271"/>
      <c r="BB84" s="48"/>
      <c r="BC84" s="48"/>
      <c r="BD84" s="48"/>
      <c r="BE84" s="48"/>
      <c r="BF84" s="48"/>
      <c r="BG84" s="48"/>
      <c r="BH84" s="48"/>
      <c r="BI84" s="48"/>
      <c r="BJ84" s="48"/>
      <c r="BK84" s="48"/>
      <c r="BL84" s="48"/>
      <c r="BM84" s="48"/>
      <c r="BN84" s="48"/>
      <c r="BO84" s="48"/>
      <c r="BP84" s="48"/>
      <c r="BQ84" s="48"/>
    </row>
    <row r="85" spans="1:72" ht="32.15" customHeight="1" x14ac:dyDescent="0.2">
      <c r="A85" s="271"/>
      <c r="B85" s="271"/>
      <c r="C85" s="271"/>
      <c r="D85" s="271"/>
      <c r="E85" s="271"/>
      <c r="F85" s="271"/>
      <c r="G85" s="271"/>
      <c r="H85" s="271"/>
      <c r="I85" s="271"/>
      <c r="J85" s="271"/>
      <c r="K85" s="271"/>
      <c r="L85" s="271"/>
      <c r="M85" s="271"/>
      <c r="N85" s="271"/>
      <c r="O85" s="271"/>
      <c r="P85" s="271"/>
      <c r="Q85" s="271"/>
      <c r="R85" s="271"/>
      <c r="S85" s="271"/>
      <c r="T85" s="271"/>
      <c r="U85" s="271"/>
      <c r="V85" s="271"/>
      <c r="W85" s="271"/>
      <c r="X85" s="271"/>
      <c r="Y85" s="271"/>
      <c r="Z85" s="271"/>
      <c r="AA85" s="271"/>
      <c r="AB85" s="271"/>
      <c r="AC85" s="271"/>
      <c r="AD85" s="271"/>
      <c r="AE85" s="271"/>
      <c r="AF85" s="271"/>
      <c r="AG85" s="271"/>
      <c r="AH85" s="271"/>
      <c r="AI85" s="271"/>
      <c r="AJ85" s="271"/>
      <c r="AK85" s="271"/>
      <c r="AL85" s="271"/>
      <c r="AM85" s="271"/>
      <c r="AN85" s="271"/>
      <c r="AO85" s="271"/>
      <c r="AP85" s="271"/>
      <c r="AQ85" s="271"/>
      <c r="AR85" s="922"/>
      <c r="AS85" s="922"/>
      <c r="AT85" s="922"/>
      <c r="AU85" s="922"/>
      <c r="AV85" s="922"/>
      <c r="AW85" s="922"/>
      <c r="AX85" s="922"/>
      <c r="AY85" s="922"/>
      <c r="AZ85" s="922"/>
      <c r="BA85" s="922"/>
      <c r="BB85" s="922"/>
      <c r="BC85" s="922"/>
      <c r="BD85" s="922"/>
      <c r="BE85" s="922"/>
      <c r="BF85" s="922"/>
      <c r="BG85" s="922"/>
      <c r="BH85" s="321"/>
      <c r="BI85" s="321"/>
      <c r="BJ85" s="321"/>
      <c r="BK85" s="321"/>
      <c r="BL85" s="321"/>
      <c r="BM85" s="321"/>
      <c r="BN85" s="321"/>
      <c r="BO85" s="321"/>
      <c r="BP85" s="321"/>
      <c r="BQ85" s="321"/>
    </row>
    <row r="86" spans="1:72" ht="32.15" customHeight="1" x14ac:dyDescent="0.2">
      <c r="A86" s="271"/>
      <c r="B86" s="271"/>
      <c r="C86" s="271"/>
      <c r="D86" s="271"/>
      <c r="E86" s="271"/>
      <c r="F86" s="271"/>
      <c r="G86" s="271"/>
      <c r="H86" s="271"/>
      <c r="I86" s="271"/>
      <c r="J86" s="271"/>
      <c r="K86" s="271"/>
      <c r="L86" s="271"/>
      <c r="M86" s="271"/>
      <c r="N86" s="271"/>
      <c r="O86" s="271"/>
      <c r="P86" s="271"/>
      <c r="Q86" s="271"/>
      <c r="R86" s="271"/>
      <c r="S86" s="271"/>
      <c r="T86" s="271"/>
      <c r="U86" s="271"/>
      <c r="V86" s="271"/>
      <c r="W86" s="271"/>
      <c r="X86" s="271"/>
      <c r="Y86" s="271"/>
      <c r="Z86" s="271"/>
      <c r="AA86" s="271"/>
      <c r="AB86" s="271"/>
      <c r="AC86" s="271"/>
      <c r="AD86" s="271"/>
      <c r="AE86" s="271"/>
      <c r="AF86" s="271"/>
      <c r="AG86" s="271"/>
      <c r="AH86" s="271"/>
      <c r="AI86" s="271"/>
      <c r="AJ86" s="271"/>
      <c r="AK86" s="271"/>
      <c r="AL86" s="271"/>
      <c r="AM86" s="271"/>
      <c r="AN86" s="271"/>
      <c r="AO86" s="271"/>
      <c r="AP86" s="271"/>
      <c r="AQ86" s="271"/>
      <c r="AR86" s="922"/>
      <c r="AS86" s="922"/>
      <c r="AT86" s="922"/>
      <c r="AU86" s="922"/>
      <c r="AV86" s="922"/>
      <c r="AW86" s="922"/>
      <c r="AX86" s="922"/>
      <c r="AY86" s="922"/>
      <c r="AZ86" s="922"/>
      <c r="BA86" s="922"/>
      <c r="BB86" s="922"/>
      <c r="BC86" s="923"/>
      <c r="BD86" s="923"/>
      <c r="BE86" s="923"/>
      <c r="BF86" s="923"/>
      <c r="BG86" s="923"/>
      <c r="BH86" s="322"/>
      <c r="BI86" s="322"/>
      <c r="BJ86" s="322"/>
      <c r="BK86" s="322"/>
      <c r="BL86" s="322"/>
      <c r="BM86" s="322"/>
      <c r="BN86" s="322"/>
      <c r="BO86" s="322"/>
      <c r="BP86" s="322"/>
      <c r="BQ86" s="322"/>
    </row>
    <row r="87" spans="1:72" ht="32.15" customHeight="1" x14ac:dyDescent="0.2">
      <c r="A87" s="271"/>
      <c r="B87" s="271"/>
      <c r="C87" s="271"/>
      <c r="D87" s="271"/>
      <c r="E87" s="271"/>
      <c r="F87" s="271"/>
      <c r="G87" s="271"/>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921"/>
      <c r="AS87" s="921"/>
      <c r="AT87" s="921"/>
      <c r="AU87" s="921"/>
      <c r="AV87" s="921"/>
      <c r="AW87" s="921"/>
      <c r="AX87" s="921"/>
      <c r="AY87" s="921"/>
      <c r="AZ87" s="921"/>
      <c r="BA87" s="921"/>
      <c r="BB87" s="921"/>
      <c r="BC87" s="921"/>
      <c r="BD87" s="921"/>
      <c r="BE87" s="921"/>
      <c r="BF87" s="921"/>
      <c r="BG87" s="921"/>
      <c r="BH87" s="300"/>
      <c r="BI87" s="300"/>
      <c r="BJ87" s="300"/>
      <c r="BK87" s="300"/>
      <c r="BL87" s="300"/>
      <c r="BM87" s="300"/>
      <c r="BN87" s="300"/>
      <c r="BO87" s="300"/>
      <c r="BP87" s="300"/>
      <c r="BQ87" s="300"/>
    </row>
    <row r="88" spans="1:72" ht="32.15" customHeight="1" x14ac:dyDescent="0.2">
      <c r="A88" s="271"/>
      <c r="B88" s="271"/>
      <c r="C88" s="271"/>
      <c r="D88" s="271"/>
      <c r="E88" s="271"/>
      <c r="F88" s="271"/>
      <c r="G88" s="271"/>
      <c r="H88" s="271"/>
      <c r="I88" s="271"/>
      <c r="J88" s="271"/>
      <c r="K88" s="271"/>
      <c r="L88" s="271"/>
      <c r="M88" s="271"/>
      <c r="N88" s="271"/>
      <c r="O88" s="271"/>
      <c r="P88" s="271"/>
      <c r="Q88" s="271"/>
      <c r="R88" s="271"/>
      <c r="S88" s="271"/>
      <c r="T88" s="271"/>
      <c r="U88" s="271"/>
      <c r="V88" s="271"/>
      <c r="W88" s="271"/>
      <c r="X88" s="271"/>
      <c r="Y88" s="271"/>
      <c r="Z88" s="271"/>
      <c r="AA88" s="271"/>
      <c r="AB88" s="271"/>
      <c r="AC88" s="271"/>
      <c r="AD88" s="271"/>
      <c r="AE88" s="271"/>
      <c r="AF88" s="271"/>
      <c r="AG88" s="271"/>
      <c r="AH88" s="271"/>
      <c r="AI88" s="271"/>
      <c r="AJ88" s="271"/>
      <c r="AK88" s="271"/>
      <c r="AL88" s="271"/>
      <c r="AM88" s="271"/>
      <c r="AN88" s="271"/>
      <c r="AO88" s="271"/>
      <c r="AP88" s="271"/>
      <c r="AQ88" s="271"/>
      <c r="AR88" s="921"/>
      <c r="AS88" s="921"/>
      <c r="AT88" s="921"/>
      <c r="AU88" s="921"/>
      <c r="AV88" s="921"/>
      <c r="AW88" s="921"/>
      <c r="AX88" s="921"/>
      <c r="AY88" s="921"/>
      <c r="AZ88" s="921"/>
      <c r="BA88" s="921"/>
      <c r="BB88" s="921"/>
      <c r="BC88" s="921"/>
      <c r="BD88" s="921"/>
      <c r="BE88" s="921"/>
      <c r="BF88" s="921"/>
      <c r="BG88" s="921"/>
      <c r="BH88" s="300"/>
      <c r="BI88" s="300"/>
      <c r="BJ88" s="300"/>
      <c r="BK88" s="300"/>
      <c r="BL88" s="300"/>
      <c r="BM88" s="300"/>
      <c r="BN88" s="300"/>
      <c r="BO88" s="300"/>
      <c r="BP88" s="300"/>
      <c r="BQ88" s="300"/>
    </row>
    <row r="89" spans="1:72" ht="32.15" customHeight="1" x14ac:dyDescent="0.2">
      <c r="A89" s="271"/>
      <c r="B89" s="271"/>
      <c r="C89" s="271"/>
      <c r="D89" s="271"/>
      <c r="E89" s="271"/>
      <c r="F89" s="271"/>
      <c r="G89" s="271"/>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921"/>
      <c r="AS89" s="921"/>
      <c r="AT89" s="921"/>
      <c r="AU89" s="921"/>
      <c r="AV89" s="921"/>
      <c r="AW89" s="921"/>
      <c r="AX89" s="921"/>
      <c r="AY89" s="921"/>
      <c r="AZ89" s="921"/>
      <c r="BA89" s="921"/>
      <c r="BB89" s="921"/>
      <c r="BC89" s="921"/>
      <c r="BD89" s="921"/>
      <c r="BE89" s="921"/>
      <c r="BF89" s="921"/>
      <c r="BG89" s="921"/>
      <c r="BH89" s="300"/>
      <c r="BI89" s="300"/>
      <c r="BJ89" s="300"/>
      <c r="BK89" s="300"/>
      <c r="BL89" s="300"/>
      <c r="BM89" s="300"/>
      <c r="BN89" s="300"/>
      <c r="BO89" s="300"/>
      <c r="BP89" s="300"/>
      <c r="BQ89" s="300"/>
    </row>
    <row r="90" spans="1:72" ht="32.15" customHeight="1" x14ac:dyDescent="0.2">
      <c r="A90" s="271"/>
      <c r="B90" s="271"/>
      <c r="C90" s="271"/>
      <c r="D90" s="271"/>
      <c r="E90" s="271"/>
      <c r="F90" s="271"/>
      <c r="G90" s="271"/>
      <c r="H90" s="271"/>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921"/>
      <c r="AS90" s="921"/>
      <c r="AT90" s="921"/>
      <c r="AU90" s="921"/>
      <c r="AV90" s="921"/>
      <c r="AW90" s="921"/>
      <c r="AX90" s="921"/>
      <c r="AY90" s="921"/>
      <c r="AZ90" s="921"/>
      <c r="BA90" s="921"/>
      <c r="BB90" s="921"/>
      <c r="BC90" s="921"/>
      <c r="BD90" s="921"/>
      <c r="BE90" s="921"/>
      <c r="BF90" s="921"/>
      <c r="BG90" s="921"/>
      <c r="BH90" s="300"/>
      <c r="BI90" s="300"/>
      <c r="BJ90" s="300"/>
      <c r="BK90" s="300"/>
      <c r="BL90" s="300"/>
      <c r="BM90" s="300"/>
      <c r="BN90" s="300"/>
      <c r="BO90" s="300"/>
      <c r="BP90" s="300"/>
      <c r="BQ90" s="300"/>
    </row>
  </sheetData>
  <sheetProtection algorithmName="SHA-512" hashValue="oohRrGPGwUlmOzZJBSqB+I5qph77pId2JKijdkCTg33SfvrmXtnsmzWi/2KcYK0FnQb7qP0mn8GEsYYpUmR3XQ==" saltValue="fx1ksbFG0es/UpfnUbUOPA==" spinCount="100000" sheet="1" objects="1" formatColumns="0" formatRows="0"/>
  <mergeCells count="655">
    <mergeCell ref="D11:G11"/>
    <mergeCell ref="D12:G12"/>
    <mergeCell ref="A12:C62"/>
    <mergeCell ref="A1:BQ1"/>
    <mergeCell ref="A2:BQ2"/>
    <mergeCell ref="A5:BG5"/>
    <mergeCell ref="A8:K8"/>
    <mergeCell ref="A10:M10"/>
    <mergeCell ref="A11:C11"/>
    <mergeCell ref="AR12:AT12"/>
    <mergeCell ref="AV12:AX12"/>
    <mergeCell ref="AY12:BB12"/>
    <mergeCell ref="BC12:BG12"/>
    <mergeCell ref="BH12:BQ12"/>
    <mergeCell ref="AR11:AX11"/>
    <mergeCell ref="AY11:BB11"/>
    <mergeCell ref="BC11:BG11"/>
    <mergeCell ref="BH11:BQ11"/>
    <mergeCell ref="AV13:AX13"/>
    <mergeCell ref="AY13:BB13"/>
    <mergeCell ref="BC13:BG13"/>
    <mergeCell ref="BH13:BQ13"/>
    <mergeCell ref="AR14:AT14"/>
    <mergeCell ref="AR13:AT13"/>
    <mergeCell ref="AV14:AX14"/>
    <mergeCell ref="AY14:BB14"/>
    <mergeCell ref="BC14:BG14"/>
    <mergeCell ref="BH14:BQ14"/>
    <mergeCell ref="BH15:BQ15"/>
    <mergeCell ref="AR16:AT16"/>
    <mergeCell ref="AV16:AX16"/>
    <mergeCell ref="AY16:BB16"/>
    <mergeCell ref="BC16:BG16"/>
    <mergeCell ref="BH16:BQ16"/>
    <mergeCell ref="AR15:AT15"/>
    <mergeCell ref="AV15:AX15"/>
    <mergeCell ref="AY15:BB15"/>
    <mergeCell ref="BC15:BG15"/>
    <mergeCell ref="H20:L20"/>
    <mergeCell ref="M20:T20"/>
    <mergeCell ref="BH17:BQ17"/>
    <mergeCell ref="AR18:AT18"/>
    <mergeCell ref="AV18:AX18"/>
    <mergeCell ref="AY18:BB18"/>
    <mergeCell ref="BC18:BG18"/>
    <mergeCell ref="BH18:BQ18"/>
    <mergeCell ref="AR17:AT17"/>
    <mergeCell ref="AV17:AX17"/>
    <mergeCell ref="AY17:BB17"/>
    <mergeCell ref="BC17:BG17"/>
    <mergeCell ref="BH19:BQ19"/>
    <mergeCell ref="AR20:AT20"/>
    <mergeCell ref="AV20:AX20"/>
    <mergeCell ref="AY20:BB20"/>
    <mergeCell ref="BC20:BG20"/>
    <mergeCell ref="BH20:BQ20"/>
    <mergeCell ref="AR19:AT19"/>
    <mergeCell ref="AV19:AX19"/>
    <mergeCell ref="AY19:BB19"/>
    <mergeCell ref="BC19:BG19"/>
    <mergeCell ref="D23:G23"/>
    <mergeCell ref="D24:G24"/>
    <mergeCell ref="H23:L23"/>
    <mergeCell ref="H24:L24"/>
    <mergeCell ref="BH21:BQ21"/>
    <mergeCell ref="AR22:AT22"/>
    <mergeCell ref="AV22:AX22"/>
    <mergeCell ref="AY22:BB22"/>
    <mergeCell ref="BC22:BG22"/>
    <mergeCell ref="BH22:BQ22"/>
    <mergeCell ref="AR21:AT21"/>
    <mergeCell ref="AV21:AX21"/>
    <mergeCell ref="AY21:BB21"/>
    <mergeCell ref="BC21:BG21"/>
    <mergeCell ref="D22:G22"/>
    <mergeCell ref="H21:L21"/>
    <mergeCell ref="H22:L22"/>
    <mergeCell ref="M21:T21"/>
    <mergeCell ref="BH23:BQ23"/>
    <mergeCell ref="AR24:AT24"/>
    <mergeCell ref="AV24:AX24"/>
    <mergeCell ref="AY24:BB24"/>
    <mergeCell ref="BC24:BG24"/>
    <mergeCell ref="BH24:BQ24"/>
    <mergeCell ref="AR23:AT23"/>
    <mergeCell ref="AV23:AX23"/>
    <mergeCell ref="AY23:BB23"/>
    <mergeCell ref="BC23:BG23"/>
    <mergeCell ref="D27:G27"/>
    <mergeCell ref="D28:G28"/>
    <mergeCell ref="H27:L27"/>
    <mergeCell ref="H28:L28"/>
    <mergeCell ref="BH25:BQ25"/>
    <mergeCell ref="AR26:AT26"/>
    <mergeCell ref="AV26:AX26"/>
    <mergeCell ref="AY26:BB26"/>
    <mergeCell ref="BC26:BG26"/>
    <mergeCell ref="BH26:BQ26"/>
    <mergeCell ref="AR25:AT25"/>
    <mergeCell ref="AV25:AX25"/>
    <mergeCell ref="AY25:BB25"/>
    <mergeCell ref="BC25:BG25"/>
    <mergeCell ref="D25:G25"/>
    <mergeCell ref="D26:G26"/>
    <mergeCell ref="H25:L25"/>
    <mergeCell ref="H26:L26"/>
    <mergeCell ref="BH27:BQ27"/>
    <mergeCell ref="AR28:AT28"/>
    <mergeCell ref="AV28:AX28"/>
    <mergeCell ref="AY28:BB28"/>
    <mergeCell ref="BC28:BG28"/>
    <mergeCell ref="BH28:BQ28"/>
    <mergeCell ref="AR27:AT27"/>
    <mergeCell ref="AV27:AX27"/>
    <mergeCell ref="AY27:BB27"/>
    <mergeCell ref="BC27:BG27"/>
    <mergeCell ref="D31:G31"/>
    <mergeCell ref="AV31:AX31"/>
    <mergeCell ref="AY31:BB31"/>
    <mergeCell ref="BC31:BG31"/>
    <mergeCell ref="M31:T31"/>
    <mergeCell ref="U29:Z29"/>
    <mergeCell ref="U30:Z30"/>
    <mergeCell ref="U31:Z31"/>
    <mergeCell ref="AA29:AQ29"/>
    <mergeCell ref="AA30:AQ30"/>
    <mergeCell ref="AA31:AQ31"/>
    <mergeCell ref="D32:G32"/>
    <mergeCell ref="H31:L31"/>
    <mergeCell ref="H32:L32"/>
    <mergeCell ref="BH29:BQ29"/>
    <mergeCell ref="AR30:AT30"/>
    <mergeCell ref="AV30:AX30"/>
    <mergeCell ref="AY30:BB30"/>
    <mergeCell ref="BC30:BG30"/>
    <mergeCell ref="BH30:BQ30"/>
    <mergeCell ref="AR29:AT29"/>
    <mergeCell ref="AV29:AX29"/>
    <mergeCell ref="AY29:BB29"/>
    <mergeCell ref="BC29:BG29"/>
    <mergeCell ref="D29:G29"/>
    <mergeCell ref="D30:G30"/>
    <mergeCell ref="H29:L29"/>
    <mergeCell ref="H30:L30"/>
    <mergeCell ref="BH31:BQ31"/>
    <mergeCell ref="AR32:AT32"/>
    <mergeCell ref="AV32:AX32"/>
    <mergeCell ref="AY32:BB32"/>
    <mergeCell ref="BC32:BG32"/>
    <mergeCell ref="BH32:BQ32"/>
    <mergeCell ref="AR31:AT31"/>
    <mergeCell ref="D35:G35"/>
    <mergeCell ref="D36:G36"/>
    <mergeCell ref="H35:L35"/>
    <mergeCell ref="H36:L36"/>
    <mergeCell ref="BH33:BQ33"/>
    <mergeCell ref="AR34:AT34"/>
    <mergeCell ref="AV34:AX34"/>
    <mergeCell ref="AY34:BB34"/>
    <mergeCell ref="BC34:BG34"/>
    <mergeCell ref="BH34:BQ34"/>
    <mergeCell ref="AR33:AT33"/>
    <mergeCell ref="AV33:AX33"/>
    <mergeCell ref="AY33:BB33"/>
    <mergeCell ref="BC33:BG33"/>
    <mergeCell ref="D33:G33"/>
    <mergeCell ref="D34:G34"/>
    <mergeCell ref="H33:L33"/>
    <mergeCell ref="H34:L34"/>
    <mergeCell ref="BH35:BQ35"/>
    <mergeCell ref="AR36:AT36"/>
    <mergeCell ref="AV36:AX36"/>
    <mergeCell ref="AY36:BB36"/>
    <mergeCell ref="BC36:BG36"/>
    <mergeCell ref="BH36:BQ36"/>
    <mergeCell ref="AR35:AT35"/>
    <mergeCell ref="AV35:AX35"/>
    <mergeCell ref="AY35:BB35"/>
    <mergeCell ref="BC35:BG35"/>
    <mergeCell ref="D39:G39"/>
    <mergeCell ref="D40:G40"/>
    <mergeCell ref="H39:L39"/>
    <mergeCell ref="H40:L40"/>
    <mergeCell ref="BH37:BQ37"/>
    <mergeCell ref="AR38:AT38"/>
    <mergeCell ref="AV38:AX38"/>
    <mergeCell ref="AY38:BB38"/>
    <mergeCell ref="BC38:BG38"/>
    <mergeCell ref="BH38:BQ38"/>
    <mergeCell ref="AR37:AT37"/>
    <mergeCell ref="AV37:AX37"/>
    <mergeCell ref="AY37:BB37"/>
    <mergeCell ref="BC37:BG37"/>
    <mergeCell ref="D37:G37"/>
    <mergeCell ref="D38:G38"/>
    <mergeCell ref="H37:L37"/>
    <mergeCell ref="H38:L38"/>
    <mergeCell ref="BH39:BQ39"/>
    <mergeCell ref="AR40:AT40"/>
    <mergeCell ref="AV40:AX40"/>
    <mergeCell ref="AY40:BB40"/>
    <mergeCell ref="BC40:BG40"/>
    <mergeCell ref="BH40:BQ40"/>
    <mergeCell ref="AR39:AT39"/>
    <mergeCell ref="AV39:AX39"/>
    <mergeCell ref="AY39:BB39"/>
    <mergeCell ref="BC39:BG39"/>
    <mergeCell ref="D43:G43"/>
    <mergeCell ref="AV43:AX43"/>
    <mergeCell ref="AY43:BB43"/>
    <mergeCell ref="BC43:BG43"/>
    <mergeCell ref="M41:T41"/>
    <mergeCell ref="M42:T42"/>
    <mergeCell ref="M43:T43"/>
    <mergeCell ref="U41:Z41"/>
    <mergeCell ref="U42:Z42"/>
    <mergeCell ref="U43:Z43"/>
    <mergeCell ref="AA41:AQ41"/>
    <mergeCell ref="AA42:AQ42"/>
    <mergeCell ref="AA43:AQ43"/>
    <mergeCell ref="D44:G44"/>
    <mergeCell ref="H43:L43"/>
    <mergeCell ref="H44:L44"/>
    <mergeCell ref="BH41:BQ41"/>
    <mergeCell ref="AR42:AT42"/>
    <mergeCell ref="AV42:AX42"/>
    <mergeCell ref="AY42:BB42"/>
    <mergeCell ref="BC42:BG42"/>
    <mergeCell ref="BH42:BQ42"/>
    <mergeCell ref="AR41:AT41"/>
    <mergeCell ref="AV41:AX41"/>
    <mergeCell ref="AY41:BB41"/>
    <mergeCell ref="BC41:BG41"/>
    <mergeCell ref="D41:G41"/>
    <mergeCell ref="D42:G42"/>
    <mergeCell ref="H41:L41"/>
    <mergeCell ref="H42:L42"/>
    <mergeCell ref="BH43:BQ43"/>
    <mergeCell ref="AR44:AT44"/>
    <mergeCell ref="AV44:AX44"/>
    <mergeCell ref="AY44:BB44"/>
    <mergeCell ref="BC44:BG44"/>
    <mergeCell ref="BH44:BQ44"/>
    <mergeCell ref="AR43:AT43"/>
    <mergeCell ref="D47:G47"/>
    <mergeCell ref="D48:G48"/>
    <mergeCell ref="H47:L47"/>
    <mergeCell ref="H48:L48"/>
    <mergeCell ref="BH45:BQ45"/>
    <mergeCell ref="AR46:AT46"/>
    <mergeCell ref="AV46:AX46"/>
    <mergeCell ref="AY46:BB46"/>
    <mergeCell ref="BC46:BG46"/>
    <mergeCell ref="BH46:BQ46"/>
    <mergeCell ref="AR45:AT45"/>
    <mergeCell ref="AV45:AX45"/>
    <mergeCell ref="AY45:BB45"/>
    <mergeCell ref="BC45:BG45"/>
    <mergeCell ref="D45:G45"/>
    <mergeCell ref="D46:G46"/>
    <mergeCell ref="H45:L45"/>
    <mergeCell ref="H46:L46"/>
    <mergeCell ref="BH47:BQ47"/>
    <mergeCell ref="AR48:AT48"/>
    <mergeCell ref="AV48:AX48"/>
    <mergeCell ref="AY48:BB48"/>
    <mergeCell ref="BC48:BG48"/>
    <mergeCell ref="BH48:BQ48"/>
    <mergeCell ref="AR47:AT47"/>
    <mergeCell ref="AV47:AX47"/>
    <mergeCell ref="AY47:BB47"/>
    <mergeCell ref="BC47:BG47"/>
    <mergeCell ref="D51:G51"/>
    <mergeCell ref="D52:G52"/>
    <mergeCell ref="H51:L51"/>
    <mergeCell ref="H52:L52"/>
    <mergeCell ref="BH49:BQ49"/>
    <mergeCell ref="AR50:AT50"/>
    <mergeCell ref="AV50:AX50"/>
    <mergeCell ref="AY50:BB50"/>
    <mergeCell ref="BC50:BG50"/>
    <mergeCell ref="BH50:BQ50"/>
    <mergeCell ref="AR49:AT49"/>
    <mergeCell ref="AV49:AX49"/>
    <mergeCell ref="AY49:BB49"/>
    <mergeCell ref="BC49:BG49"/>
    <mergeCell ref="D49:G49"/>
    <mergeCell ref="D50:G50"/>
    <mergeCell ref="H49:L49"/>
    <mergeCell ref="H50:L50"/>
    <mergeCell ref="BH51:BQ51"/>
    <mergeCell ref="AR52:AT52"/>
    <mergeCell ref="AV52:AX52"/>
    <mergeCell ref="AY52:BB52"/>
    <mergeCell ref="BC52:BG52"/>
    <mergeCell ref="BH52:BQ52"/>
    <mergeCell ref="AR51:AT51"/>
    <mergeCell ref="AV51:AX51"/>
    <mergeCell ref="AY51:BB51"/>
    <mergeCell ref="BC51:BG51"/>
    <mergeCell ref="D55:G55"/>
    <mergeCell ref="AV55:AX55"/>
    <mergeCell ref="AY55:BB55"/>
    <mergeCell ref="BC55:BG55"/>
    <mergeCell ref="M53:T53"/>
    <mergeCell ref="M54:T54"/>
    <mergeCell ref="M55:T55"/>
    <mergeCell ref="U53:Z53"/>
    <mergeCell ref="U54:Z54"/>
    <mergeCell ref="U55:Z55"/>
    <mergeCell ref="AA53:AQ53"/>
    <mergeCell ref="AA54:AQ54"/>
    <mergeCell ref="AA55:AQ55"/>
    <mergeCell ref="D56:G56"/>
    <mergeCell ref="H55:L55"/>
    <mergeCell ref="H56:L56"/>
    <mergeCell ref="BH53:BQ53"/>
    <mergeCell ref="AR54:AT54"/>
    <mergeCell ref="AV54:AX54"/>
    <mergeCell ref="AY54:BB54"/>
    <mergeCell ref="BC54:BG54"/>
    <mergeCell ref="BH54:BQ54"/>
    <mergeCell ref="AR53:AT53"/>
    <mergeCell ref="AV53:AX53"/>
    <mergeCell ref="AY53:BB53"/>
    <mergeCell ref="BC53:BG53"/>
    <mergeCell ref="D53:G53"/>
    <mergeCell ref="D54:G54"/>
    <mergeCell ref="H53:L53"/>
    <mergeCell ref="H54:L54"/>
    <mergeCell ref="BH55:BQ55"/>
    <mergeCell ref="AR56:AT56"/>
    <mergeCell ref="AV56:AX56"/>
    <mergeCell ref="AY56:BB56"/>
    <mergeCell ref="BC56:BG56"/>
    <mergeCell ref="BH56:BQ56"/>
    <mergeCell ref="AR55:AT55"/>
    <mergeCell ref="AY59:BB59"/>
    <mergeCell ref="BC59:BG59"/>
    <mergeCell ref="D59:G59"/>
    <mergeCell ref="H59:L59"/>
    <mergeCell ref="BH57:BQ57"/>
    <mergeCell ref="AR58:AT58"/>
    <mergeCell ref="AV58:AX58"/>
    <mergeCell ref="AY58:BB58"/>
    <mergeCell ref="BC58:BG58"/>
    <mergeCell ref="BH58:BQ58"/>
    <mergeCell ref="AR57:AT57"/>
    <mergeCell ref="AV57:AX57"/>
    <mergeCell ref="AY57:BB57"/>
    <mergeCell ref="BC57:BG57"/>
    <mergeCell ref="D57:G57"/>
    <mergeCell ref="D58:G58"/>
    <mergeCell ref="H57:L57"/>
    <mergeCell ref="H58:L58"/>
    <mergeCell ref="BH59:BQ59"/>
    <mergeCell ref="BH62:BQ62"/>
    <mergeCell ref="AV60:AX60"/>
    <mergeCell ref="AY60:BB60"/>
    <mergeCell ref="BC60:BG60"/>
    <mergeCell ref="BH60:BQ60"/>
    <mergeCell ref="AR61:AT61"/>
    <mergeCell ref="D60:G60"/>
    <mergeCell ref="D61:G61"/>
    <mergeCell ref="H60:L60"/>
    <mergeCell ref="H61:L61"/>
    <mergeCell ref="AR60:AT60"/>
    <mergeCell ref="AV61:AX61"/>
    <mergeCell ref="AY61:BB61"/>
    <mergeCell ref="BC61:BG61"/>
    <mergeCell ref="BH61:BQ61"/>
    <mergeCell ref="A64:M64"/>
    <mergeCell ref="A65:C81"/>
    <mergeCell ref="D65:M65"/>
    <mergeCell ref="N65:AP65"/>
    <mergeCell ref="D67:M67"/>
    <mergeCell ref="N67:AP67"/>
    <mergeCell ref="D62:AX62"/>
    <mergeCell ref="AY62:BB62"/>
    <mergeCell ref="BC62:BG62"/>
    <mergeCell ref="AX67:BB67"/>
    <mergeCell ref="BC67:BG67"/>
    <mergeCell ref="BH67:BQ67"/>
    <mergeCell ref="D68:M68"/>
    <mergeCell ref="N68:AP68"/>
    <mergeCell ref="AX68:BB68"/>
    <mergeCell ref="BC68:BG68"/>
    <mergeCell ref="BH68:BQ68"/>
    <mergeCell ref="AX65:BB65"/>
    <mergeCell ref="BC65:BG65"/>
    <mergeCell ref="BH65:BQ65"/>
    <mergeCell ref="D66:M66"/>
    <mergeCell ref="N66:AP66"/>
    <mergeCell ref="AX66:BB66"/>
    <mergeCell ref="BC66:BG66"/>
    <mergeCell ref="BH66:BQ66"/>
    <mergeCell ref="AT68:AW68"/>
    <mergeCell ref="AQ68:AS68"/>
    <mergeCell ref="BH69:BQ69"/>
    <mergeCell ref="D70:M70"/>
    <mergeCell ref="N70:AP70"/>
    <mergeCell ref="AX70:BB70"/>
    <mergeCell ref="BC70:BG70"/>
    <mergeCell ref="BH70:BQ70"/>
    <mergeCell ref="D69:M69"/>
    <mergeCell ref="N69:AP69"/>
    <mergeCell ref="AX69:BB69"/>
    <mergeCell ref="BC69:BG69"/>
    <mergeCell ref="AT70:AW70"/>
    <mergeCell ref="AQ70:AS70"/>
    <mergeCell ref="AT69:AW69"/>
    <mergeCell ref="AQ69:AS69"/>
    <mergeCell ref="BH71:BQ71"/>
    <mergeCell ref="D72:M72"/>
    <mergeCell ref="N72:AP72"/>
    <mergeCell ref="AX72:BB72"/>
    <mergeCell ref="BC72:BG72"/>
    <mergeCell ref="BH72:BQ72"/>
    <mergeCell ref="D71:M71"/>
    <mergeCell ref="N71:AP71"/>
    <mergeCell ref="AX71:BB71"/>
    <mergeCell ref="BC71:BG71"/>
    <mergeCell ref="AT71:AW71"/>
    <mergeCell ref="AT72:AW72"/>
    <mergeCell ref="AQ71:AS71"/>
    <mergeCell ref="AQ72:AS72"/>
    <mergeCell ref="BH73:BQ73"/>
    <mergeCell ref="D74:M74"/>
    <mergeCell ref="N74:AP74"/>
    <mergeCell ref="AX74:BB74"/>
    <mergeCell ref="BC74:BG74"/>
    <mergeCell ref="BH74:BQ74"/>
    <mergeCell ref="D73:M73"/>
    <mergeCell ref="N73:AP73"/>
    <mergeCell ref="AX73:BB73"/>
    <mergeCell ref="BC73:BG73"/>
    <mergeCell ref="AT73:AW73"/>
    <mergeCell ref="AT74:AW74"/>
    <mergeCell ref="AQ73:AS73"/>
    <mergeCell ref="AQ74:AS74"/>
    <mergeCell ref="BH75:BQ75"/>
    <mergeCell ref="D76:M76"/>
    <mergeCell ref="N76:AP76"/>
    <mergeCell ref="AX76:BB76"/>
    <mergeCell ref="BC76:BG76"/>
    <mergeCell ref="BH76:BQ76"/>
    <mergeCell ref="D75:M75"/>
    <mergeCell ref="N75:AP75"/>
    <mergeCell ref="AX75:BB75"/>
    <mergeCell ref="BC75:BG75"/>
    <mergeCell ref="AT75:AW75"/>
    <mergeCell ref="AT76:AW76"/>
    <mergeCell ref="AQ75:AS75"/>
    <mergeCell ref="AQ76:AS76"/>
    <mergeCell ref="BH77:BQ77"/>
    <mergeCell ref="D78:M78"/>
    <mergeCell ref="N78:AP78"/>
    <mergeCell ref="AX78:BB78"/>
    <mergeCell ref="BC78:BG78"/>
    <mergeCell ref="BH78:BQ78"/>
    <mergeCell ref="D77:M77"/>
    <mergeCell ref="N77:AP77"/>
    <mergeCell ref="AX77:BB77"/>
    <mergeCell ref="BC77:BG77"/>
    <mergeCell ref="AT77:AW77"/>
    <mergeCell ref="AT78:AW78"/>
    <mergeCell ref="AQ77:AS77"/>
    <mergeCell ref="AQ78:AS78"/>
    <mergeCell ref="BH79:BQ79"/>
    <mergeCell ref="D80:M80"/>
    <mergeCell ref="N80:AP80"/>
    <mergeCell ref="AX80:BB80"/>
    <mergeCell ref="BC80:BG80"/>
    <mergeCell ref="BH80:BQ80"/>
    <mergeCell ref="D79:M79"/>
    <mergeCell ref="N79:AP79"/>
    <mergeCell ref="AX79:BB79"/>
    <mergeCell ref="BC79:BG79"/>
    <mergeCell ref="AT79:AW79"/>
    <mergeCell ref="AT80:AW80"/>
    <mergeCell ref="AQ79:AS79"/>
    <mergeCell ref="AQ80:AS80"/>
    <mergeCell ref="AR86:AW86"/>
    <mergeCell ref="AX86:BB86"/>
    <mergeCell ref="BC86:BG86"/>
    <mergeCell ref="AR87:AW87"/>
    <mergeCell ref="AX87:BB87"/>
    <mergeCell ref="BC87:BG87"/>
    <mergeCell ref="D81:BB81"/>
    <mergeCell ref="BC81:BG81"/>
    <mergeCell ref="BH81:BQ81"/>
    <mergeCell ref="A83:BB83"/>
    <mergeCell ref="BC83:BG83"/>
    <mergeCell ref="AR85:BG85"/>
    <mergeCell ref="AR90:AW90"/>
    <mergeCell ref="AX90:BB90"/>
    <mergeCell ref="BC90:BG90"/>
    <mergeCell ref="AR88:AW88"/>
    <mergeCell ref="AX88:BB88"/>
    <mergeCell ref="BC88:BG88"/>
    <mergeCell ref="AR89:AW89"/>
    <mergeCell ref="AX89:BB89"/>
    <mergeCell ref="BC89:BG89"/>
    <mergeCell ref="D13:G13"/>
    <mergeCell ref="D14:G14"/>
    <mergeCell ref="D15:G15"/>
    <mergeCell ref="D16:G16"/>
    <mergeCell ref="D17:G17"/>
    <mergeCell ref="D18:G18"/>
    <mergeCell ref="D19:G19"/>
    <mergeCell ref="D20:G20"/>
    <mergeCell ref="D21:G21"/>
    <mergeCell ref="H11:L11"/>
    <mergeCell ref="H12:L12"/>
    <mergeCell ref="H13:L13"/>
    <mergeCell ref="H14:L14"/>
    <mergeCell ref="H15:L15"/>
    <mergeCell ref="H16:L16"/>
    <mergeCell ref="H17:L17"/>
    <mergeCell ref="H18:L18"/>
    <mergeCell ref="H19:L19"/>
    <mergeCell ref="M11:T11"/>
    <mergeCell ref="M12:T12"/>
    <mergeCell ref="M13:T13"/>
    <mergeCell ref="M14:T14"/>
    <mergeCell ref="M15:T15"/>
    <mergeCell ref="M16:T16"/>
    <mergeCell ref="M17:T17"/>
    <mergeCell ref="M18:T18"/>
    <mergeCell ref="M19:T19"/>
    <mergeCell ref="M22:T22"/>
    <mergeCell ref="M23:T23"/>
    <mergeCell ref="M24:T24"/>
    <mergeCell ref="M25:T25"/>
    <mergeCell ref="M26:T26"/>
    <mergeCell ref="M27:T27"/>
    <mergeCell ref="M28:T28"/>
    <mergeCell ref="M29:T29"/>
    <mergeCell ref="M30:T30"/>
    <mergeCell ref="M32:T32"/>
    <mergeCell ref="M33:T33"/>
    <mergeCell ref="M34:T34"/>
    <mergeCell ref="M35:T35"/>
    <mergeCell ref="M36:T36"/>
    <mergeCell ref="M37:T37"/>
    <mergeCell ref="M38:T38"/>
    <mergeCell ref="M39:T39"/>
    <mergeCell ref="M40:T40"/>
    <mergeCell ref="M44:T44"/>
    <mergeCell ref="M45:T45"/>
    <mergeCell ref="M46:T46"/>
    <mergeCell ref="M47:T47"/>
    <mergeCell ref="M48:T48"/>
    <mergeCell ref="M49:T49"/>
    <mergeCell ref="M50:T50"/>
    <mergeCell ref="M51:T51"/>
    <mergeCell ref="M52:T52"/>
    <mergeCell ref="M56:T56"/>
    <mergeCell ref="M57:T57"/>
    <mergeCell ref="M58:T58"/>
    <mergeCell ref="M59:T59"/>
    <mergeCell ref="M60:T60"/>
    <mergeCell ref="M61:T61"/>
    <mergeCell ref="U11:Z11"/>
    <mergeCell ref="U12:Z12"/>
    <mergeCell ref="U13:Z13"/>
    <mergeCell ref="U14:Z14"/>
    <mergeCell ref="U15:Z15"/>
    <mergeCell ref="U16:Z16"/>
    <mergeCell ref="U17:Z17"/>
    <mergeCell ref="U18:Z18"/>
    <mergeCell ref="U19:Z19"/>
    <mergeCell ref="U20:Z20"/>
    <mergeCell ref="U21:Z21"/>
    <mergeCell ref="U22:Z22"/>
    <mergeCell ref="U23:Z23"/>
    <mergeCell ref="U24:Z24"/>
    <mergeCell ref="U25:Z25"/>
    <mergeCell ref="U26:Z26"/>
    <mergeCell ref="U27:Z27"/>
    <mergeCell ref="U28:Z28"/>
    <mergeCell ref="U32:Z32"/>
    <mergeCell ref="U33:Z33"/>
    <mergeCell ref="U34:Z34"/>
    <mergeCell ref="U35:Z35"/>
    <mergeCell ref="U36:Z36"/>
    <mergeCell ref="U37:Z37"/>
    <mergeCell ref="U38:Z38"/>
    <mergeCell ref="U39:Z39"/>
    <mergeCell ref="U40:Z40"/>
    <mergeCell ref="U44:Z44"/>
    <mergeCell ref="U45:Z45"/>
    <mergeCell ref="U46:Z46"/>
    <mergeCell ref="U47:Z47"/>
    <mergeCell ref="U48:Z48"/>
    <mergeCell ref="U49:Z49"/>
    <mergeCell ref="U50:Z50"/>
    <mergeCell ref="U51:Z51"/>
    <mergeCell ref="U52:Z52"/>
    <mergeCell ref="U56:Z56"/>
    <mergeCell ref="U57:Z57"/>
    <mergeCell ref="U58:Z58"/>
    <mergeCell ref="U59:Z59"/>
    <mergeCell ref="U60:Z60"/>
    <mergeCell ref="U61:Z61"/>
    <mergeCell ref="AA11:AQ11"/>
    <mergeCell ref="AA12:AQ12"/>
    <mergeCell ref="AA13:AQ13"/>
    <mergeCell ref="AA14:AQ14"/>
    <mergeCell ref="AA15:AQ15"/>
    <mergeCell ref="AA16:AQ16"/>
    <mergeCell ref="AA17:AQ17"/>
    <mergeCell ref="AA18:AQ18"/>
    <mergeCell ref="AA19:AQ19"/>
    <mergeCell ref="AA20:AQ20"/>
    <mergeCell ref="AA21:AQ21"/>
    <mergeCell ref="AA22:AQ22"/>
    <mergeCell ref="AA23:AQ23"/>
    <mergeCell ref="AA24:AQ24"/>
    <mergeCell ref="AA25:AQ25"/>
    <mergeCell ref="AA26:AQ26"/>
    <mergeCell ref="AA27:AQ27"/>
    <mergeCell ref="AA28:AQ28"/>
    <mergeCell ref="AA32:AQ32"/>
    <mergeCell ref="AA33:AQ33"/>
    <mergeCell ref="AA34:AQ34"/>
    <mergeCell ref="AA35:AQ35"/>
    <mergeCell ref="AA36:AQ36"/>
    <mergeCell ref="AA37:AQ37"/>
    <mergeCell ref="AA38:AQ38"/>
    <mergeCell ref="AA39:AQ39"/>
    <mergeCell ref="AA40:AQ40"/>
    <mergeCell ref="AA44:AQ44"/>
    <mergeCell ref="AA45:AQ45"/>
    <mergeCell ref="AA46:AQ46"/>
    <mergeCell ref="AA47:AQ47"/>
    <mergeCell ref="AA48:AQ48"/>
    <mergeCell ref="AA49:AQ49"/>
    <mergeCell ref="AA50:AQ50"/>
    <mergeCell ref="AA51:AQ51"/>
    <mergeCell ref="AA52:AQ52"/>
    <mergeCell ref="AA56:AQ56"/>
    <mergeCell ref="AA57:AQ57"/>
    <mergeCell ref="AA58:AQ58"/>
    <mergeCell ref="AA59:AQ59"/>
    <mergeCell ref="AA60:AQ60"/>
    <mergeCell ref="AA61:AQ61"/>
    <mergeCell ref="AT65:AW65"/>
    <mergeCell ref="AT66:AW66"/>
    <mergeCell ref="AT67:AW67"/>
    <mergeCell ref="AQ65:AS65"/>
    <mergeCell ref="AQ66:AS66"/>
    <mergeCell ref="AQ67:AS67"/>
    <mergeCell ref="AR59:AT59"/>
    <mergeCell ref="AV59:AX59"/>
  </mergeCells>
  <phoneticPr fontId="28"/>
  <dataValidations count="12">
    <dataValidation type="list" allowBlank="1" showInputMessage="1" sqref="AT66:AT80" xr:uid="{947860BD-ED3C-4964-A7B7-653C009AC15B}">
      <formula1>"式,人工,個,箇所,台,枚,組,m,㎡,㎥"</formula1>
    </dataValidation>
    <dataValidation type="list" allowBlank="1" showInputMessage="1" showErrorMessage="1" sqref="D66:D80" xr:uid="{9D34BA96-B50F-4E11-A050-C5419F7C2F72}">
      <formula1>"取付に必要な施工費,取付に必要な部材費,解体・脱着・撤去費,その他"</formula1>
    </dataValidation>
    <dataValidation type="custom" imeMode="disabled" allowBlank="1" showInputMessage="1" showErrorMessage="1" errorTitle="入力エラー" error="小数点は第二位まで、三位以下切り捨てで入力して下さい。" sqref="AK64:AM64" xr:uid="{964619F1-2E3E-4115-A4CA-CC9FCFD2446A}">
      <formula1>AK64-ROUNDDOWN(AK64,2)=0</formula1>
    </dataValidation>
    <dataValidation type="whole" imeMode="disabled" operator="greaterThan" allowBlank="1" showInputMessage="1" showErrorMessage="1" error="小数点以下の入力はできません。" sqref="BC12:BG61" xr:uid="{C532C982-4447-4CAC-BDD7-078C6496AD0A}">
      <formula1>0</formula1>
    </dataValidation>
    <dataValidation type="custom" imeMode="disabled" allowBlank="1" showInputMessage="1" showErrorMessage="1" errorTitle="入力エラー" error="小数点以下第1位を切り捨てで入力して下さい。" sqref="AR12:AT61" xr:uid="{194F9EE0-DF4E-4B33-A359-13F08B0B5210}">
      <formula1>AR12-ROUNDDOWN(AR12,0)=0</formula1>
    </dataValidation>
    <dataValidation type="whole" imeMode="disabled" operator="greaterThan" allowBlank="1" showInputMessage="1" showErrorMessage="1" sqref="BC62:BG63 BC66:BC80 BH63:BQ63" xr:uid="{0BFDC568-2491-4629-9845-57686DE882B8}">
      <formula1>0</formula1>
    </dataValidation>
    <dataValidation type="custom" imeMode="disabled" allowBlank="1" showInputMessage="1" showErrorMessage="1" errorTitle="入力エラー" error="小数点以下第1位を切り捨てで入力して下さい。_x000a_" sqref="AV12:AX61" xr:uid="{6316BB87-760F-4381-AD1D-5D7B0F388621}">
      <formula1>AV12-ROUNDDOWN(AV12,0)=0</formula1>
    </dataValidation>
    <dataValidation type="custom" imeMode="disabled" allowBlank="1" showInputMessage="1" showErrorMessage="1" errorTitle="入力エラー" error="小数点以下の入力はできません。" sqref="BC81:BC82 AX66:BB80" xr:uid="{1FF62DCE-7CA0-4ADE-9F41-052A3F52A406}">
      <formula1>AX66-ROUNDDOWN(AX66,0)=0</formula1>
    </dataValidation>
    <dataValidation imeMode="disabled" allowBlank="1" showInputMessage="1" showErrorMessage="1" sqref="BC83 AY12:BB61 AY62:AZ63" xr:uid="{0CAC5C64-9C2C-45F4-B768-58C2E2C05D62}"/>
    <dataValidation type="list" allowBlank="1" showErrorMessage="1" sqref="U12:Z61" xr:uid="{A0CCE80E-40D3-4023-96A3-9D18110A7990}">
      <formula1>"樹脂製,木製,アルミ樹脂複合,アルミ木複合,樹脂木複合,金属"</formula1>
    </dataValidation>
    <dataValidation type="list" allowBlank="1" showInputMessage="1" showErrorMessage="1" sqref="H12:L61" xr:uid="{3CDBFC2C-FEC7-4983-936F-3B33DB2A1AC2}">
      <formula1>"カバー工法,外窓交換,内窓取付"</formula1>
    </dataValidation>
    <dataValidation type="custom" imeMode="disabled" operator="greaterThanOrEqual" allowBlank="1" showInputMessage="1" showErrorMessage="1" errorTitle="入力エラー" error="小数点は第2位まで入力して下さい。" sqref="AQ66:AS80" xr:uid="{58E4DE10-E15A-4658-995B-72D695D6A4AE}">
      <formula1>AQ66-ROUND(AQ66,2)=0</formula1>
    </dataValidation>
  </dataValidations>
  <printOptions horizontalCentered="1"/>
  <pageMargins left="0.11811023622047245" right="0.11811023622047245" top="0.43307086614173229" bottom="0.15748031496062992" header="0.31496062992125984" footer="0.11811023622047245"/>
  <pageSetup paperSize="9" scale="38" orientation="portrait" r:id="rId1"/>
  <rowBreaks count="1" manualBreakCount="1">
    <brk id="83" max="6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1D3EEE03A15A74CAD077129C21000EB" ma:contentTypeVersion="11" ma:contentTypeDescription="新しいドキュメントを作成します。" ma:contentTypeScope="" ma:versionID="0611de5c876eddedada092af9416762a">
  <xsd:schema xmlns:xsd="http://www.w3.org/2001/XMLSchema" xmlns:xs="http://www.w3.org/2001/XMLSchema" xmlns:p="http://schemas.microsoft.com/office/2006/metadata/properties" xmlns:ns2="e8158343-1a93-4d09-94d4-4b093c780678" xmlns:ns3="764ba899-10c4-4f38-a8c6-d1438c634610" targetNamespace="http://schemas.microsoft.com/office/2006/metadata/properties" ma:root="true" ma:fieldsID="7509610508b59d5b663058cdc76d490b" ns2:_="" ns3:_="">
    <xsd:import namespace="e8158343-1a93-4d09-94d4-4b093c780678"/>
    <xsd:import namespace="764ba899-10c4-4f38-a8c6-d1438c6346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158343-1a93-4d09-94d4-4b093c7806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4ba899-10c4-4f38-a8c6-d1438c63461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fdac403-abb4-48b5-b1bf-087af5b31542}" ma:internalName="TaxCatchAll" ma:showField="CatchAllData" ma:web="764ba899-10c4-4f38-a8c6-d1438c6346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64ba899-10c4-4f38-a8c6-d1438c634610" xsi:nil="true"/>
    <lcf76f155ced4ddcb4097134ff3c332f xmlns="e8158343-1a93-4d09-94d4-4b093c78067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5A8C0C3-6E23-4454-B18A-C09577165576}"/>
</file>

<file path=customXml/itemProps2.xml><?xml version="1.0" encoding="utf-8"?>
<ds:datastoreItem xmlns:ds="http://schemas.openxmlformats.org/officeDocument/2006/customXml" ds:itemID="{C8D08636-E7FC-4A6C-B481-CF96C14CAFC5}"/>
</file>

<file path=customXml/itemProps3.xml><?xml version="1.0" encoding="utf-8"?>
<ds:datastoreItem xmlns:ds="http://schemas.openxmlformats.org/officeDocument/2006/customXml" ds:itemID="{8ED50E09-A254-453B-83CD-0776DC1A5CBA}"/>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17</vt:i4>
      </vt:variant>
      <vt:variant>
        <vt:lpstr>名前付き一覧</vt:lpstr>
      </vt:variant>
      <vt:variant>
        <vt:i4>22</vt:i4>
      </vt:variant>
    </vt:vector>
  </HeadingPairs>
  <TitlesOfParts>
    <vt:vector size="39" baseType="lpstr">
      <vt:lpstr>誓約書</vt:lpstr>
      <vt:lpstr>個人情報の取得と利用について</vt:lpstr>
      <vt:lpstr>交付申請書</vt:lpstr>
      <vt:lpstr>暴力団排除に関する誓約事項</vt:lpstr>
      <vt:lpstr>INDIRECTリスト</vt:lpstr>
      <vt:lpstr>明細書【断熱材】 (天井・屋根)</vt:lpstr>
      <vt:lpstr>明細書【断熱材】 (壁)</vt:lpstr>
      <vt:lpstr>明細書【断熱材】 (床・基礎)</vt:lpstr>
      <vt:lpstr>明細書【窓】</vt:lpstr>
      <vt:lpstr>明細書【玄関ドア】</vt:lpstr>
      <vt:lpstr>明細書【ガラス交換】</vt:lpstr>
      <vt:lpstr>明細書【設備】 (空調)</vt:lpstr>
      <vt:lpstr>明細書【設備】 (給湯)</vt:lpstr>
      <vt:lpstr>明細書【設備】 (換気)</vt:lpstr>
      <vt:lpstr>総括表</vt:lpstr>
      <vt:lpstr>広報活動の計画について</vt:lpstr>
      <vt:lpstr>日付データ</vt:lpstr>
      <vt:lpstr>個人情報の取得と利用について!Print_Area</vt:lpstr>
      <vt:lpstr>交付申請書!Print_Area</vt:lpstr>
      <vt:lpstr>広報活動の計画について!Print_Area</vt:lpstr>
      <vt:lpstr>誓約書!Print_Area</vt:lpstr>
      <vt:lpstr>総括表!Print_Area</vt:lpstr>
      <vt:lpstr>暴力団排除に関する誓約事項!Print_Area</vt:lpstr>
      <vt:lpstr>明細書【ガラス交換】!Print_Area</vt:lpstr>
      <vt:lpstr>明細書【玄関ドア】!Print_Area</vt:lpstr>
      <vt:lpstr>'明細書【設備】 (換気)'!Print_Area</vt:lpstr>
      <vt:lpstr>'明細書【設備】 (給湯)'!Print_Area</vt:lpstr>
      <vt:lpstr>'明細書【設備】 (空調)'!Print_Area</vt:lpstr>
      <vt:lpstr>明細書【窓】!Print_Area</vt:lpstr>
      <vt:lpstr>'明細書【断熱材】 (床・基礎)'!Print_Area</vt:lpstr>
      <vt:lpstr>'明細書【断熱材】 (天井・屋根)'!Print_Area</vt:lpstr>
      <vt:lpstr>'明細書【断熱材】 (壁)'!Print_Area</vt:lpstr>
      <vt:lpstr>広報活動の計画について!Print_Titles</vt:lpstr>
      <vt:lpstr>その他の居室</vt:lpstr>
      <vt:lpstr>兼用</vt:lpstr>
      <vt:lpstr>主たる居室</vt:lpstr>
      <vt:lpstr>住戸全体</vt:lpstr>
      <vt:lpstr>住宅全体</vt:lpstr>
      <vt:lpstr>専用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2021-05-07T06:50:19Z</dcterms:created>
  <dcterms:modified xsi:type="dcterms:W3CDTF">2026-05-12T04:22:23Z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0x010100D1D3EEE03A15A74CAD077129C21000EB</vt:lpwstr>
  </property>
</Properties>
</file>